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le Set 1" sheetId="1" r:id="rId1"/>
    <sheet name="Table Set 2" sheetId="2" r:id="rId2"/>
    <sheet name="Table Set 3a" sheetId="3" r:id="rId3"/>
    <sheet name="Table Set 3b" sheetId="4" r:id="rId4"/>
  </sheets>
  <definedNames/>
  <calcPr fullCalcOnLoad="1"/>
</workbook>
</file>

<file path=xl/sharedStrings.xml><?xml version="1.0" encoding="utf-8"?>
<sst xmlns="http://schemas.openxmlformats.org/spreadsheetml/2006/main" count="241" uniqueCount="241">
  <si>
    <t>CS4445 – Homework 3</t>
  </si>
  <si>
    <t>First split</t>
  </si>
  <si>
    <t>mpg</t>
  </si>
  <si>
    <t>cylinders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</si>
  <si>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</si>
  <si>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</si>
  <si>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</si>
  <si>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</si>
  <si>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</si>
  <si>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</si>
  <si>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horsepower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</si>
  <si>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</si>
  <si>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</si>
  <si>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</si>
  <si>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</si>
  <si>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</si>
  <si>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</si>
  <si>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weight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</si>
  <si>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</si>
  <si>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</si>
  <si>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</si>
  <si>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</si>
  <si>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</si>
  <si>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</si>
  <si>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acceleration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</si>
  <si>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</si>
  <si>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</si>
  <si>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</si>
  <si>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</si>
  <si>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</si>
  <si>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</si>
  <si>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model-year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</si>
  <si>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</si>
  <si>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</si>
  <si>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</si>
  <si>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</si>
  <si>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</si>
  <si>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</si>
  <si>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r>
      <rPr>
        <b/>
        <sz val="10"/>
        <rFont val="Arial"/>
        <family val="2"/>
      </rPr>
      <t>volkswagen</t>
    </r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</si>
  <si>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</si>
  <si>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</si>
  <si>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</si>
  <si>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</si>
  <si>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</si>
  <si>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</si>
  <si>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v_or_t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</si>
  <si>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</si>
  <si>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</si>
  <si>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</si>
  <si>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</si>
  <si>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</si>
  <si>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</si>
  <si>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v_or_t_or_c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</si>
  <si>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</si>
  <si>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</si>
  <si>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</si>
  <si>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</si>
  <si>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</si>
  <si>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CS4445 – Homework 3</t>
  </si>
  <si>
    <t>cylinder &lt; 6</t>
  </si>
  <si>
    <t>mpg</t>
  </si>
  <si>
    <t>cylinders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</si>
  <si>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</si>
  <si>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</si>
  <si>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</si>
  <si>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</si>
  <si>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</si>
  <si>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No midpoints!</t>
  </si>
  <si>
    <t>mpg</t>
  </si>
  <si>
    <t>horsepower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</si>
  <si>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</si>
  <si>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</si>
  <si>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</si>
  <si>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</si>
  <si>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</si>
  <si>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</si>
  <si>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weight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</si>
  <si>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</si>
  <si>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</si>
  <si>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</si>
  <si>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</si>
  <si>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</si>
  <si>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</si>
  <si>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acceleration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</si>
  <si>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</si>
  <si>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</si>
  <si>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</si>
  <si>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</si>
  <si>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</si>
  <si>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</si>
  <si>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model-year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</si>
  <si>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</si>
  <si>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</si>
  <si>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</si>
  <si>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</si>
  <si>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</si>
  <si>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</si>
  <si>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r>
      <rPr>
        <b/>
        <sz val="10"/>
        <rFont val="Arial"/>
        <family val="2"/>
      </rPr>
      <t>volkswagen</t>
    </r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</si>
  <si>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</si>
  <si>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</si>
  <si>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</si>
  <si>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</si>
  <si>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</si>
  <si>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</si>
  <si>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v_or_t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</si>
  <si>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</si>
  <si>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</si>
  <si>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</si>
  <si>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</si>
  <si>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</si>
  <si>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</si>
  <si>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v_or_t_or_c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</si>
  <si>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</si>
  <si>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</si>
  <si>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</si>
  <si>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</si>
  <si>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</si>
  <si>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No midpoints!</t>
  </si>
  <si>
    <t>CS4445 – Homework 3</t>
  </si>
  <si>
    <t>cylinder &lt; 6 and model-year &lt; 79</t>
  </si>
  <si>
    <t>mpg</t>
  </si>
  <si>
    <t>cylinders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</si>
  <si>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</si>
  <si>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</si>
  <si>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</si>
  <si>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</si>
  <si>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</si>
  <si>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No midpoints!</t>
  </si>
  <si>
    <t>mpg</t>
  </si>
  <si>
    <t>horsepower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</si>
  <si>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</si>
  <si>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</si>
  <si>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</si>
  <si>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</si>
  <si>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</si>
  <si>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</si>
  <si>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weight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</si>
  <si>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</si>
  <si>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</si>
  <si>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</si>
  <si>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</si>
  <si>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</si>
  <si>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</si>
  <si>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acceleration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</si>
  <si>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</si>
  <si>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</si>
  <si>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</si>
  <si>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</si>
  <si>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</si>
  <si>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</si>
  <si>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model-year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</si>
  <si>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</si>
  <si>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</si>
  <si>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</si>
  <si>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</si>
  <si>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</si>
  <si>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</si>
  <si>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r>
      <rPr>
        <b/>
        <sz val="10"/>
        <rFont val="Arial"/>
        <family val="2"/>
      </rPr>
      <t>volkswagen</t>
    </r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</si>
  <si>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</si>
  <si>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</si>
  <si>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</si>
  <si>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</si>
  <si>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</si>
  <si>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</si>
  <si>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v_or_t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</si>
  <si>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</si>
  <si>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</si>
  <si>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</si>
  <si>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</si>
  <si>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</si>
  <si>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No midpoints!</t>
  </si>
  <si>
    <t>mpg</t>
  </si>
  <si>
    <t>v_or_t_or_c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</si>
  <si>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</si>
  <si>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</si>
  <si>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</si>
  <si>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</si>
  <si>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</si>
  <si>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No midpoints!</t>
  </si>
  <si>
    <t>CS4445 – Homework 3</t>
  </si>
  <si>
    <t>cylinder &lt; 6 and model-year &gt; 79</t>
  </si>
  <si>
    <t>mpg</t>
  </si>
  <si>
    <t>cylinders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</si>
  <si>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</si>
  <si>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</si>
  <si>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</si>
  <si>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</si>
  <si>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</si>
  <si>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No midpoints!</t>
  </si>
  <si>
    <t>mpg</t>
  </si>
  <si>
    <t>horsepower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</si>
  <si>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</si>
  <si>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</si>
  <si>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</si>
  <si>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</si>
  <si>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</si>
  <si>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</si>
  <si>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weight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</si>
  <si>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</si>
  <si>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</si>
  <si>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</si>
  <si>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</si>
  <si>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</si>
  <si>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</si>
  <si>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acceleration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</si>
  <si>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</si>
  <si>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</si>
  <si>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</si>
  <si>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</si>
  <si>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</si>
  <si>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</si>
  <si>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model-year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</si>
  <si>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</si>
  <si>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</si>
  <si>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</si>
  <si>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</si>
  <si>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</si>
  <si>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No midpoints!</t>
  </si>
  <si>
    <t>mpg</t>
  </si>
  <si>
    <r>
      <rPr>
        <b/>
        <sz val="10"/>
        <rFont val="Arial"/>
        <family val="2"/>
      </rPr>
      <t>volkswagen</t>
    </r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</si>
  <si>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</si>
  <si>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</si>
  <si>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</si>
  <si>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</si>
  <si>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</si>
  <si>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No midpoints!</t>
  </si>
  <si>
    <t>mpg</t>
  </si>
  <si>
    <t>v_or_t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</si>
  <si>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</si>
  <si>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</si>
  <si>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</si>
  <si>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</si>
  <si>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</si>
  <si>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mpg</t>
  </si>
  <si>
    <t>v_or_t_or_c</t>
  </si>
  <si>
    <t>midpoint</t>
  </si>
  <si>
    <r>
      <rPr>
        <b/>
        <sz val="10"/>
        <rFont val="Arial"/>
        <family val="2"/>
      </rPr>
      <t>std(I1)</t>
    </r>
  </si>
  <si>
    <r>
      <rPr>
        <b/>
        <sz val="10"/>
        <rFont val="Arial"/>
        <family val="2"/>
      </rPr>
      <t>std(Ib)</t>
    </r>
  </si>
  <si>
    <r>
      <rPr>
        <b/>
        <sz val="10"/>
        <rFont val="Arial"/>
        <family val="2"/>
      </rPr>
      <t>std(Ia)</t>
    </r>
  </si>
  <si>
    <t>SDR</t>
  </si>
  <si>
    <t>No midpoints!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</si>
</sst>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2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">
      <selection activeCell="A1" sqref="A1"/>
    </sheetView>
  </sheetViews>
  <sheetFormatPr defaultColWidth="9.140625" defaultRowHeight="12.75"/>
  <cols>
    <col min="1" max="256" width="11.8515625" style="1" customWidth="1"/>
  </cols>
  <sheetData>
    <row r="1" s="1" customFormat="1" ht="12">
      <c r="A1" s="1" t="s">
        <v>0</v>
      </c>
    </row>
    <row r="2" s="1" customFormat="1" ht="12"/>
    <row r="3" s="1" customFormat="1" ht="12">
      <c r="A3" s="1" t="s">
        <v>1</v>
      </c>
    </row>
    <row r="4" spans="1:7" s="1" customFormat="1" ht="1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2" s="1" customFormat="1" ht="12">
      <c r="A5" s="1">
        <v>27</v>
      </c>
      <c r="B5" s="1">
        <v>4</v>
      </c>
    </row>
    <row r="6" spans="1:2" s="1" customFormat="1" ht="12">
      <c r="A6" s="1">
        <v>34</v>
      </c>
      <c r="B6" s="1">
        <v>4</v>
      </c>
    </row>
    <row r="7" spans="1:2" s="1" customFormat="1" ht="12">
      <c r="A7" s="1">
        <v>24</v>
      </c>
      <c r="B7" s="1">
        <v>4</v>
      </c>
    </row>
    <row r="8" spans="1:2" s="1" customFormat="1" ht="12">
      <c r="A8" s="1">
        <v>28</v>
      </c>
      <c r="B8" s="1">
        <v>4</v>
      </c>
    </row>
    <row r="9" spans="1:2" s="1" customFormat="1" ht="12">
      <c r="A9" s="1">
        <v>32</v>
      </c>
      <c r="B9" s="1">
        <v>4</v>
      </c>
    </row>
    <row r="10" spans="1:2" s="1" customFormat="1" ht="12">
      <c r="A10" s="1">
        <v>26</v>
      </c>
      <c r="B10" s="1">
        <v>4</v>
      </c>
    </row>
    <row r="11" spans="1:2" s="1" customFormat="1" ht="12">
      <c r="A11" s="1">
        <v>29</v>
      </c>
      <c r="B11" s="1">
        <v>4</v>
      </c>
    </row>
    <row r="12" spans="1:2" s="1" customFormat="1" ht="12">
      <c r="A12" s="1">
        <v>44</v>
      </c>
      <c r="B12" s="1">
        <v>4</v>
      </c>
    </row>
    <row r="13" spans="1:7" s="1" customFormat="1" ht="12">
      <c r="A13" s="1">
        <v>28</v>
      </c>
      <c r="B13" s="1">
        <v>4</v>
      </c>
      <c r="C13" s="1">
        <f>AVERAGE(B13:B14)</f>
        <v>6</v>
      </c>
      <c r="D13" s="1">
        <f>STDEV(A5:A16)</f>
        <v>8.866005899279596</v>
      </c>
      <c r="E13" s="1">
        <f>STDEV(A5:A13)</f>
        <v>5.97448277631164</v>
      </c>
      <c r="F13" s="1">
        <f>STDEV(A14:A16)</f>
        <v>4.163331998932265</v>
      </c>
      <c r="G13" s="3">
        <f>D13-((COUNT(A5:A13)/COUNT(A5:A16))*E13+(COUNT(A14:A16)/COUNT(A5:A16))*F13)</f>
        <v>3.3443108173127998</v>
      </c>
    </row>
    <row r="14" spans="1:2" s="1" customFormat="1" ht="12">
      <c r="A14" s="1">
        <v>18</v>
      </c>
      <c r="B14" s="1">
        <v>8</v>
      </c>
    </row>
    <row r="15" spans="1:2" s="1" customFormat="1" ht="12">
      <c r="A15" s="1">
        <v>10</v>
      </c>
      <c r="B15" s="1">
        <v>8</v>
      </c>
    </row>
    <row r="16" spans="1:2" s="1" customFormat="1" ht="12">
      <c r="A16" s="1">
        <v>16</v>
      </c>
      <c r="B16" s="1">
        <v>8</v>
      </c>
    </row>
    <row r="17" s="1" customFormat="1" ht="12"/>
    <row r="18" spans="1:7" s="1" customFormat="1" ht="12">
      <c r="A18" s="2" t="s">
        <v>9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</row>
    <row r="19" spans="1:2" s="1" customFormat="1" ht="12">
      <c r="A19" s="1">
        <v>26</v>
      </c>
      <c r="B19" s="1">
        <v>46</v>
      </c>
    </row>
    <row r="20" spans="1:7" s="1" customFormat="1" ht="12">
      <c r="A20" s="1">
        <v>44</v>
      </c>
      <c r="B20" s="1">
        <v>52</v>
      </c>
      <c r="C20" s="1">
        <f>AVERAGE(B20:B21)</f>
        <v>61</v>
      </c>
      <c r="D20" s="1">
        <f>STDEV($A$19:$A$30)</f>
        <v>8.866005899279596</v>
      </c>
      <c r="E20" s="1">
        <f>STDEV(A$19:A20)</f>
        <v>12.727922061357855</v>
      </c>
      <c r="F20" s="1">
        <f>STDEV(A21:A$30)</f>
        <v>7.6186904678195475</v>
      </c>
      <c r="G20" s="1">
        <f>D20-((COUNT(A$19:A20)/COUNT(A$19:A$30))*E20+(COUNT(A21:A$30)/COUNT(A$19:A$30))*F20)</f>
        <v>0.39577683253699725</v>
      </c>
    </row>
    <row r="21" spans="1:7" s="1" customFormat="1" ht="12">
      <c r="A21" s="1">
        <v>29</v>
      </c>
      <c r="B21" s="1">
        <v>70</v>
      </c>
      <c r="C21" s="1">
        <f>AVERAGE(B21:B22)</f>
        <v>72.5</v>
      </c>
      <c r="D21" s="1">
        <f>STDEV($A$19:$A$30)</f>
        <v>8.866005899279596</v>
      </c>
      <c r="E21" s="1">
        <f>STDEV(A$19:A21)</f>
        <v>9.643650760992955</v>
      </c>
      <c r="F21" s="1">
        <f>STDEV(A22:A$30)</f>
        <v>7.912718313646146</v>
      </c>
      <c r="G21" s="1">
        <f>D21-((COUNT(A$19:A21)/COUNT(A$19:A$30))*E21+(COUNT(A22:A$30)/COUNT(A$19:A$30))*F21)</f>
        <v>0.5205544737967465</v>
      </c>
    </row>
    <row r="22" spans="1:7" s="1" customFormat="1" ht="12">
      <c r="A22" s="1">
        <v>28</v>
      </c>
      <c r="B22" s="1">
        <v>75</v>
      </c>
      <c r="C22" s="1">
        <f>AVERAGE(B22:B23)</f>
        <v>77</v>
      </c>
      <c r="D22" s="1">
        <f>STDEV($A$19:$A$30)</f>
        <v>8.866005899279596</v>
      </c>
      <c r="E22" s="1">
        <f>STDEV(A$19:A22)</f>
        <v>8.261355820929152</v>
      </c>
      <c r="F22" s="1">
        <f>STDEV(A23:A$30)</f>
        <v>8.314144574157945</v>
      </c>
      <c r="G22" s="1">
        <f>D22-((COUNT(A$19:A22)/COUNT(A$19:A$30))*E22+(COUNT(A23:A$30)/COUNT(A$19:A$30))*F22)</f>
        <v>0.5694575761979159</v>
      </c>
    </row>
    <row r="23" spans="1:7" s="1" customFormat="1" ht="12">
      <c r="A23" s="1">
        <v>28</v>
      </c>
      <c r="B23" s="1">
        <v>79</v>
      </c>
      <c r="C23" s="1">
        <f>AVERAGE(B23:B24)</f>
        <v>83.5</v>
      </c>
      <c r="D23" s="1">
        <f>STDEV($A$19:$A$30)</f>
        <v>8.866005899279596</v>
      </c>
      <c r="E23" s="1">
        <f>STDEV(A$19:A23)</f>
        <v>7.3484692283495345</v>
      </c>
      <c r="F23" s="1">
        <f>STDEV(A24:A$30)</f>
        <v>8.774964387392123</v>
      </c>
      <c r="G23" s="1">
        <f>D23-((COUNT(A$19:A23)/COUNT(A$19:A$30))*E23+(COUNT(A24:A$30)/COUNT(A$19:A$30))*F23)</f>
        <v>0.6854144948218845</v>
      </c>
    </row>
    <row r="24" spans="1:7" s="1" customFormat="1" ht="12">
      <c r="A24" s="1">
        <v>34</v>
      </c>
      <c r="B24" s="1">
        <v>88</v>
      </c>
      <c r="C24" s="1">
        <f>AVERAGE(B24:B25)</f>
        <v>89</v>
      </c>
      <c r="D24" s="1">
        <f>STDEV($A$19:$A$30)</f>
        <v>8.866005899279596</v>
      </c>
      <c r="E24" s="1">
        <f>STDEV(A$19:A24)</f>
        <v>6.685805860178712</v>
      </c>
      <c r="F24" s="1">
        <f>STDEV(A25:A$30)</f>
        <v>8.01040989379861</v>
      </c>
      <c r="G24" s="1">
        <f>D24-((COUNT(A$19:A24)/COUNT(A$19:A$30))*E24+(COUNT(A25:A$30)/COUNT(A$19:A$30))*F24)</f>
        <v>1.517898022290936</v>
      </c>
    </row>
    <row r="25" spans="1:7" s="1" customFormat="1" ht="12">
      <c r="A25" s="1">
        <v>27</v>
      </c>
      <c r="B25" s="1">
        <v>90</v>
      </c>
      <c r="C25" s="1">
        <f>AVERAGE(B25:B26)</f>
        <v>92.5</v>
      </c>
      <c r="D25" s="1">
        <f>STDEV($A$19:$A$30)</f>
        <v>8.866005899279596</v>
      </c>
      <c r="E25" s="1">
        <f>STDEV(A$19:A25)</f>
        <v>6.335839103296196</v>
      </c>
      <c r="F25" s="1">
        <f>STDEV(A26:A$30)</f>
        <v>8.366600265340756</v>
      </c>
      <c r="G25" s="1">
        <f>D25-((COUNT(A$19:A25)/COUNT(A$19:A$30))*E25+(COUNT(A26:A$30)/COUNT(A$19:A$30))*F25)</f>
        <v>1.6840163117981666</v>
      </c>
    </row>
    <row r="26" spans="1:7" s="1" customFormat="1" ht="12">
      <c r="A26" s="1">
        <v>24</v>
      </c>
      <c r="B26" s="1">
        <v>95</v>
      </c>
      <c r="C26" s="1">
        <f>AVERAGE(B26:B27)</f>
        <v>95.5</v>
      </c>
      <c r="D26" s="1">
        <f>STDEV($A$19:$A$30)</f>
        <v>8.866005899279596</v>
      </c>
      <c r="E26" s="1">
        <f>STDEV(A$19:A26)</f>
        <v>6.347102826149446</v>
      </c>
      <c r="F26" s="1">
        <f>STDEV(A27:A$30)</f>
        <v>9.309493362512628</v>
      </c>
      <c r="G26" s="1">
        <f>D26-((COUNT(A$19:A26)/COUNT(A$19:A$30))*E26+(COUNT(A27:A$30)/COUNT(A$19:A$30))*F26)</f>
        <v>1.5314395610090896</v>
      </c>
    </row>
    <row r="27" spans="1:7" s="1" customFormat="1" ht="12">
      <c r="A27" s="1">
        <v>32</v>
      </c>
      <c r="B27" s="1">
        <v>96</v>
      </c>
      <c r="C27" s="1">
        <f>AVERAGE(B27:B28)</f>
        <v>113</v>
      </c>
      <c r="D27" s="1">
        <f>STDEV($A$19:$A$30)</f>
        <v>8.866005899279596</v>
      </c>
      <c r="E27" s="1">
        <f>STDEV(A$19:A27)</f>
        <v>5.97448277631164</v>
      </c>
      <c r="F27" s="1">
        <f>STDEV(A28:A$30)</f>
        <v>4.163331998932265</v>
      </c>
      <c r="G27" s="1">
        <f>D27-((COUNT(A$19:A27)/COUNT(A$19:A$30))*E27+(COUNT(A28:A$30)/COUNT(A$19:A$30))*F27)</f>
        <v>3.3443108173127998</v>
      </c>
    </row>
    <row r="28" spans="1:7" s="1" customFormat="1" ht="12">
      <c r="A28" s="1">
        <v>18</v>
      </c>
      <c r="B28" s="1">
        <v>130</v>
      </c>
      <c r="C28" s="1">
        <f>AVERAGE(B28:B29)</f>
        <v>139.5</v>
      </c>
      <c r="D28" s="1">
        <f>STDEV($A$19:$A$30)</f>
        <v>8.866005899279596</v>
      </c>
      <c r="E28" s="1">
        <f>STDEV(A$19:A28)</f>
        <v>6.831300510639732</v>
      </c>
      <c r="F28" s="1">
        <f>STDEV(A29:A$30)</f>
        <v>4.242640687119285</v>
      </c>
      <c r="G28" s="1">
        <f>D28-((COUNT(A$19:A28)/COUNT(A$19:A$30))*E28+(COUNT(A29:A$30)/COUNT(A$19:A$30))*F28)</f>
        <v>2.4661486925599387</v>
      </c>
    </row>
    <row r="29" spans="1:2" s="1" customFormat="1" ht="12">
      <c r="A29" s="1">
        <v>16</v>
      </c>
      <c r="B29" s="1">
        <v>149</v>
      </c>
    </row>
    <row r="30" spans="1:2" s="1" customFormat="1" ht="12">
      <c r="A30" s="1">
        <v>10</v>
      </c>
      <c r="B30" s="1">
        <v>215</v>
      </c>
    </row>
    <row r="31" s="1" customFormat="1" ht="12"/>
    <row r="32" spans="1:7" s="1" customFormat="1" ht="12">
      <c r="A32" s="2" t="s">
        <v>16</v>
      </c>
      <c r="B32" s="2" t="s">
        <v>17</v>
      </c>
      <c r="C32" s="2" t="s">
        <v>18</v>
      </c>
      <c r="D32" s="2" t="s">
        <v>19</v>
      </c>
      <c r="E32" s="2" t="s">
        <v>20</v>
      </c>
      <c r="F32" s="2" t="s">
        <v>21</v>
      </c>
      <c r="G32" s="2" t="s">
        <v>22</v>
      </c>
    </row>
    <row r="33" spans="1:2" s="1" customFormat="1" ht="12">
      <c r="A33" s="1">
        <v>26</v>
      </c>
      <c r="B33" s="1">
        <v>1835</v>
      </c>
    </row>
    <row r="34" spans="1:7" s="1" customFormat="1" ht="12">
      <c r="A34" s="1">
        <v>29</v>
      </c>
      <c r="B34" s="1">
        <v>1937</v>
      </c>
      <c r="C34" s="1">
        <f>AVERAGE(B34:B35)</f>
        <v>2033.5</v>
      </c>
      <c r="D34" s="1">
        <f>STDEV($A$33:$A$44)</f>
        <v>8.866005899279596</v>
      </c>
      <c r="E34" s="1">
        <f>STDEV(A$33:A34)</f>
        <v>2.1213203435596424</v>
      </c>
      <c r="F34" s="1">
        <f>STDEV(A35:A$44)</f>
        <v>9.757618106439251</v>
      </c>
      <c r="G34" s="4">
        <f>D34-((COUNT(A$33:A34)/COUNT(A$33:A$44))*E34+(COUNT(A35:A$44)/COUNT(A$33:A$44))*F34)</f>
        <v>0.38110408665361284</v>
      </c>
    </row>
    <row r="35" spans="1:7" s="1" customFormat="1" ht="12">
      <c r="A35" s="1">
        <v>44</v>
      </c>
      <c r="B35" s="1">
        <v>2130</v>
      </c>
      <c r="C35" s="1">
        <f>AVERAGE(B35:B36)</f>
        <v>2142.5</v>
      </c>
      <c r="D35" s="1">
        <f>STDEV($A$33:$A$44)</f>
        <v>8.866005899279596</v>
      </c>
      <c r="E35" s="1">
        <f>STDEV(A$33:A35)</f>
        <v>9.643650760992955</v>
      </c>
      <c r="F35" s="1">
        <f>STDEV(A36:A$44)</f>
        <v>7.912718313646146</v>
      </c>
      <c r="G35" s="4">
        <f>D35-((COUNT(A$33:A35)/COUNT(A$33:A$44))*E35+(COUNT(A36:A$44)/COUNT(A$33:A$44))*F35)</f>
        <v>0.5205544737967465</v>
      </c>
    </row>
    <row r="36" spans="1:7" s="1" customFormat="1" ht="12">
      <c r="A36" s="1">
        <v>28</v>
      </c>
      <c r="B36" s="1">
        <v>2155</v>
      </c>
      <c r="C36" s="1">
        <f>AVERAGE(B36:B37)</f>
        <v>2263.5</v>
      </c>
      <c r="D36" s="1">
        <f>STDEV($A$33:$A$44)</f>
        <v>8.866005899279596</v>
      </c>
      <c r="E36" s="1">
        <f>STDEV(A$33:A36)</f>
        <v>8.261355820929152</v>
      </c>
      <c r="F36" s="1">
        <f>STDEV(A37:A$44)</f>
        <v>8.314144574157945</v>
      </c>
      <c r="G36" s="4">
        <f>D36-((COUNT(A$33:A36)/COUNT(A$33:A$44))*E36+(COUNT(A37:A$44)/COUNT(A$33:A$44))*F36)</f>
        <v>0.5694575761979159</v>
      </c>
    </row>
    <row r="37" spans="1:7" s="1" customFormat="1" ht="12">
      <c r="A37" s="1">
        <v>24</v>
      </c>
      <c r="B37" s="1">
        <v>2372</v>
      </c>
      <c r="C37" s="1">
        <f>AVERAGE(B37:B38)</f>
        <v>2383.5</v>
      </c>
      <c r="D37" s="1">
        <f>STDEV($A$33:$A$44)</f>
        <v>8.866005899279596</v>
      </c>
      <c r="E37" s="1">
        <f>STDEV(A$33:A37)</f>
        <v>7.9498427657407165</v>
      </c>
      <c r="F37" s="1">
        <f>STDEV(A38:A$44)</f>
        <v>8.978811035936085</v>
      </c>
      <c r="G37" s="4">
        <f>D37-((COUNT(A$33:A37)/COUNT(A$33:A$44))*E37+(COUNT(A38:A$44)/COUNT(A$33:A$44))*F37)</f>
        <v>0.3159316425915808</v>
      </c>
    </row>
    <row r="38" spans="1:7" s="1" customFormat="1" ht="12">
      <c r="A38" s="1">
        <v>34</v>
      </c>
      <c r="B38" s="1">
        <v>2395</v>
      </c>
      <c r="C38" s="1">
        <f>AVERAGE(B38:B39)</f>
        <v>2510</v>
      </c>
      <c r="D38" s="1">
        <f>STDEV($A$33:$A$44)</f>
        <v>8.866005899279596</v>
      </c>
      <c r="E38" s="1">
        <f>STDEV(A$33:A38)</f>
        <v>7.277820186475251</v>
      </c>
      <c r="F38" s="1">
        <f>STDEV(A39:A$44)</f>
        <v>8.447879418331365</v>
      </c>
      <c r="G38" s="4">
        <f>D38-((COUNT(A$33:A38)/COUNT(A$33:A$44))*E38+(COUNT(A39:A$44)/COUNT(A$33:A$44))*F38)</f>
        <v>1.003156096876288</v>
      </c>
    </row>
    <row r="39" spans="1:7" s="1" customFormat="1" ht="12">
      <c r="A39" s="1">
        <v>28</v>
      </c>
      <c r="B39" s="1">
        <v>2625</v>
      </c>
      <c r="C39" s="1">
        <f>AVERAGE(B39:B40)</f>
        <v>2645</v>
      </c>
      <c r="D39" s="1">
        <f>STDEV($A$33:$A$44)</f>
        <v>8.866005899279596</v>
      </c>
      <c r="E39" s="1">
        <f>STDEV(A$33:A39)</f>
        <v>6.729466121893645</v>
      </c>
      <c r="F39" s="1">
        <f>STDEV(A40:A$44)</f>
        <v>8.820430828479978</v>
      </c>
      <c r="G39" s="4">
        <f>D39-((COUNT(A$33:A39)/COUNT(A$33:A$44))*E39+(COUNT(A40:A$44)/COUNT(A$33:A$44))*F39)</f>
        <v>1.2653044829749787</v>
      </c>
    </row>
    <row r="40" spans="1:7" s="1" customFormat="1" ht="12">
      <c r="A40" s="1">
        <v>32</v>
      </c>
      <c r="B40" s="1">
        <v>2665</v>
      </c>
      <c r="C40" s="1">
        <f>AVERAGE(B40:B41)</f>
        <v>2807.5</v>
      </c>
      <c r="D40" s="1">
        <f>STDEV($A$33:$A$44)</f>
        <v>8.866005899279596</v>
      </c>
      <c r="E40" s="1">
        <f>STDEV(A$33:A40)</f>
        <v>6.254998001598402</v>
      </c>
      <c r="F40" s="1">
        <f>STDEV(A41:A$44)</f>
        <v>7.041543391425869</v>
      </c>
      <c r="G40" s="4">
        <f>D40-((COUNT(A$33:A40)/COUNT(A$33:A$44))*E40+(COUNT(A41:A$44)/COUNT(A$33:A$44))*F40)</f>
        <v>2.3488261010720386</v>
      </c>
    </row>
    <row r="41" spans="1:7" s="1" customFormat="1" ht="12">
      <c r="A41" s="1">
        <v>27</v>
      </c>
      <c r="B41" s="1">
        <v>2950</v>
      </c>
      <c r="C41" s="1">
        <f>AVERAGE(B41:B42)</f>
        <v>3227</v>
      </c>
      <c r="D41" s="1">
        <f>STDEV($A$33:$A$44)</f>
        <v>8.866005899279596</v>
      </c>
      <c r="E41" s="1">
        <f>STDEV(A$33:A41)</f>
        <v>5.97448277631164</v>
      </c>
      <c r="F41" s="1">
        <f>STDEV(A42:A$44)</f>
        <v>4.163331998932265</v>
      </c>
      <c r="G41" s="4">
        <f>D41-((COUNT(A$33:A41)/COUNT(A$33:A$44))*E41+(COUNT(A42:A$44)/COUNT(A$33:A$44))*F41)</f>
        <v>3.3443108173127998</v>
      </c>
    </row>
    <row r="42" spans="1:7" s="1" customFormat="1" ht="12">
      <c r="A42" s="1">
        <v>18</v>
      </c>
      <c r="B42" s="1">
        <v>3504</v>
      </c>
      <c r="C42" s="1">
        <f>AVERAGE(B42:B43)</f>
        <v>3919.5</v>
      </c>
      <c r="D42" s="1">
        <f>STDEV($A$33:$A$44)</f>
        <v>8.866005899279596</v>
      </c>
      <c r="E42" s="1">
        <f>STDEV(A$33:A42)</f>
        <v>6.831300510639732</v>
      </c>
      <c r="F42" s="1">
        <f>STDEV(A43:A$44)</f>
        <v>4.242640687119285</v>
      </c>
      <c r="G42" s="4">
        <f>D42-((COUNT(A$33:A42)/COUNT(A$33:A$44))*E42+(COUNT(A43:A$44)/COUNT(A$33:A$44))*F42)</f>
        <v>2.4661486925599387</v>
      </c>
    </row>
    <row r="43" spans="1:2" s="1" customFormat="1" ht="12">
      <c r="A43" s="1">
        <v>16</v>
      </c>
      <c r="B43" s="1">
        <v>4335</v>
      </c>
    </row>
    <row r="44" spans="1:2" s="1" customFormat="1" ht="12">
      <c r="A44" s="1">
        <v>10</v>
      </c>
      <c r="B44" s="1">
        <v>4615</v>
      </c>
    </row>
    <row r="45" s="1" customFormat="1" ht="12"/>
    <row r="46" spans="1:7" s="1" customFormat="1" ht="12">
      <c r="A46" s="2" t="s">
        <v>23</v>
      </c>
      <c r="B46" s="2" t="s">
        <v>24</v>
      </c>
      <c r="C46" s="2" t="s">
        <v>25</v>
      </c>
      <c r="D46" s="2" t="s">
        <v>26</v>
      </c>
      <c r="E46" s="2" t="s">
        <v>27</v>
      </c>
      <c r="F46" s="2" t="s">
        <v>28</v>
      </c>
      <c r="G46" s="2" t="s">
        <v>29</v>
      </c>
    </row>
    <row r="47" spans="1:2" s="1" customFormat="1" ht="12">
      <c r="A47" s="1">
        <v>18</v>
      </c>
      <c r="B47" s="1">
        <v>12</v>
      </c>
    </row>
    <row r="48" spans="1:7" s="1" customFormat="1" ht="12">
      <c r="A48" s="1">
        <v>32</v>
      </c>
      <c r="B48" s="1">
        <v>13.9</v>
      </c>
      <c r="C48" s="1">
        <f>AVERAGE(B48:B49)</f>
        <v>13.95</v>
      </c>
      <c r="D48" s="1">
        <f>STDEV($A$47:$A$58)</f>
        <v>8.866005899279596</v>
      </c>
      <c r="E48" s="1">
        <f>STDEV(A$47:A48)</f>
        <v>9.899494936611665</v>
      </c>
      <c r="F48" s="1">
        <f>STDEV(A49:A$58)</f>
        <v>9.203863922891902</v>
      </c>
      <c r="G48" s="1">
        <f>D48-((COUNT(A$47:A48)/COUNT(A$47:A$58))*E48+(COUNT(A49:A$58)/COUNT(A$47:A$58))*F48)</f>
        <v>-0.4537965258989338</v>
      </c>
    </row>
    <row r="49" spans="1:7" s="1" customFormat="1" ht="12">
      <c r="A49" s="1">
        <v>10</v>
      </c>
      <c r="B49" s="1">
        <v>14</v>
      </c>
      <c r="C49" s="1">
        <f>AVERAGE(B49:B50)</f>
        <v>14.1</v>
      </c>
      <c r="D49" s="1">
        <f>STDEV($A$47:$A$58)</f>
        <v>8.866005899279596</v>
      </c>
      <c r="E49" s="1">
        <f>STDEV(A$47:A49)</f>
        <v>11.135528725660043</v>
      </c>
      <c r="F49" s="1">
        <f>STDEV(A50:A$58)</f>
        <v>7.5516738394727945</v>
      </c>
      <c r="G49" s="1">
        <f>D49-((COUNT(A$47:A49)/COUNT(A$47:A$58))*E49+(COUNT(A50:A$58)/COUNT(A$47:A$58))*F49)</f>
        <v>0.41836833825998987</v>
      </c>
    </row>
    <row r="50" spans="1:7" s="1" customFormat="1" ht="12">
      <c r="A50" s="1">
        <v>29</v>
      </c>
      <c r="B50" s="1">
        <v>14.2</v>
      </c>
      <c r="C50" s="1">
        <f>AVERAGE(B50:B51)</f>
        <v>14.35</v>
      </c>
      <c r="D50" s="1">
        <f>STDEV($A$47:$A$58)</f>
        <v>8.866005899279596</v>
      </c>
      <c r="E50" s="1">
        <f>STDEV(A$47:A50)</f>
        <v>10.1447851956888</v>
      </c>
      <c r="F50" s="1">
        <f>STDEV(A51:A$58)</f>
        <v>8.070006195784487</v>
      </c>
      <c r="G50" s="1">
        <f>D50-((COUNT(A$47:A50)/COUNT(A$47:A$58))*E50+(COUNT(A51:A$58)/COUNT(A$47:A$58))*F50)</f>
        <v>0.10440670352700465</v>
      </c>
    </row>
    <row r="51" spans="1:7" s="1" customFormat="1" ht="12">
      <c r="A51" s="1">
        <v>16</v>
      </c>
      <c r="B51" s="1">
        <v>14.5</v>
      </c>
      <c r="C51" s="1">
        <f>AVERAGE(B51:B52)</f>
        <v>14.75</v>
      </c>
      <c r="D51" s="1">
        <f>STDEV($A$47:$A$58)</f>
        <v>8.866005899279596</v>
      </c>
      <c r="E51" s="1">
        <f>STDEV(A$47:A51)</f>
        <v>9.219544457292887</v>
      </c>
      <c r="F51" s="1">
        <f>STDEV(A52:A$58)</f>
        <v>6.841748592978538</v>
      </c>
      <c r="G51" s="1">
        <f>D51-((COUNT(A$47:A51)/COUNT(A$47:A$58))*E51+(COUNT(A52:A$58)/COUNT(A$47:A$58))*F51)</f>
        <v>1.0335090295034117</v>
      </c>
    </row>
    <row r="52" spans="1:7" s="1" customFormat="1" ht="12">
      <c r="A52" s="1">
        <v>24</v>
      </c>
      <c r="B52" s="1">
        <v>15</v>
      </c>
      <c r="C52" s="1">
        <f>AVERAGE(B52:B53)</f>
        <v>15.7</v>
      </c>
      <c r="D52" s="1">
        <f>STDEV($A$47:$A$58)</f>
        <v>8.866005899279596</v>
      </c>
      <c r="E52" s="1">
        <f>STDEV(A$47:A52)</f>
        <v>8.336666000266533</v>
      </c>
      <c r="F52" s="1">
        <f>STDEV(A53:A$58)</f>
        <v>6.882344561751226</v>
      </c>
      <c r="G52" s="1">
        <f>D52-((COUNT(A$47:A52)/COUNT(A$47:A$58))*E52+(COUNT(A53:A$58)/COUNT(A$47:A$58))*F52)</f>
        <v>1.2565006182707172</v>
      </c>
    </row>
    <row r="53" spans="1:7" s="1" customFormat="1" ht="12">
      <c r="A53" s="1">
        <v>28</v>
      </c>
      <c r="B53" s="1">
        <v>16.4</v>
      </c>
      <c r="C53" s="1">
        <f>AVERAGE(B53:B54)</f>
        <v>16.85</v>
      </c>
      <c r="D53" s="1">
        <f>STDEV($A$47:$A$58)</f>
        <v>8.866005899279596</v>
      </c>
      <c r="E53" s="1">
        <f>STDEV(A$47:A53)</f>
        <v>7.997023255710899</v>
      </c>
      <c r="F53" s="1">
        <f>STDEV(A54:A$58)</f>
        <v>7.496665925596525</v>
      </c>
      <c r="G53" s="1">
        <f>D53-((COUNT(A$47:A53)/COUNT(A$47:A$58))*E53+(COUNT(A54:A$58)/COUNT(A$47:A$58))*F53)</f>
        <v>1.077464864449686</v>
      </c>
    </row>
    <row r="54" spans="1:7" s="1" customFormat="1" ht="12">
      <c r="A54" s="1">
        <v>27</v>
      </c>
      <c r="B54" s="1">
        <v>17.3</v>
      </c>
      <c r="C54" s="1">
        <f>AVERAGE(B54:B55)</f>
        <v>17.65</v>
      </c>
      <c r="D54" s="1">
        <f>STDEV($A$47:$A$58)</f>
        <v>8.866005899279596</v>
      </c>
      <c r="E54" s="1">
        <f>STDEV(A$47:A54)</f>
        <v>7.578164119928482</v>
      </c>
      <c r="F54" s="1">
        <f>STDEV(A55:A$58)</f>
        <v>8.082903768654761</v>
      </c>
      <c r="G54" s="1">
        <f>D54-((COUNT(A$47:A54)/COUNT(A$47:A$58))*E54+(COUNT(A55:A$58)/COUNT(A$47:A$58))*F54)</f>
        <v>1.1195952297756886</v>
      </c>
    </row>
    <row r="55" spans="1:7" s="1" customFormat="1" ht="12">
      <c r="A55" s="1">
        <v>34</v>
      </c>
      <c r="B55" s="1">
        <v>18</v>
      </c>
      <c r="C55" s="1">
        <f>AVERAGE(B55:B56)</f>
        <v>18.3</v>
      </c>
      <c r="D55" s="1">
        <f>STDEV($A$47:$A$58)</f>
        <v>8.866005899279596</v>
      </c>
      <c r="E55" s="1">
        <f>STDEV(A$47:A55)</f>
        <v>7.9808799292085855</v>
      </c>
      <c r="F55" s="1">
        <f>STDEV(A56:A$58)</f>
        <v>9.865765724632494</v>
      </c>
      <c r="G55" s="1">
        <f>D55-((COUNT(A$47:A55)/COUNT(A$47:A$58))*E55+(COUNT(A56:A$58)/COUNT(A$47:A$58))*F55)</f>
        <v>0.4139045212150325</v>
      </c>
    </row>
    <row r="56" spans="1:7" s="1" customFormat="1" ht="12">
      <c r="A56" s="1">
        <v>28</v>
      </c>
      <c r="B56" s="1">
        <v>18.6</v>
      </c>
      <c r="C56" s="1">
        <f>AVERAGE(B56:B57)</f>
        <v>19.55</v>
      </c>
      <c r="D56" s="1">
        <f>STDEV($A$47:$A$58)</f>
        <v>8.866005899279596</v>
      </c>
      <c r="E56" s="1">
        <f>STDEV(A$47:A56)</f>
        <v>7.6186904678195475</v>
      </c>
      <c r="F56" s="1">
        <f>STDEV(A57:A$58)</f>
        <v>12.727922061357855</v>
      </c>
      <c r="G56" s="1">
        <f>D56-((COUNT(A$47:A56)/COUNT(A$47:A$58))*E56+(COUNT(A57:A$58)/COUNT(A$47:A$58))*F56)</f>
        <v>0.39577683253699725</v>
      </c>
    </row>
    <row r="57" spans="1:2" s="1" customFormat="1" ht="12">
      <c r="A57" s="1">
        <v>26</v>
      </c>
      <c r="B57" s="1">
        <v>20.5</v>
      </c>
    </row>
    <row r="58" spans="1:2" s="1" customFormat="1" ht="12">
      <c r="A58" s="1">
        <v>44</v>
      </c>
      <c r="B58" s="1">
        <v>24.6</v>
      </c>
    </row>
    <row r="59" s="1" customFormat="1" ht="12"/>
    <row r="60" spans="1:7" s="1" customFormat="1" ht="12">
      <c r="A60" s="2" t="s">
        <v>30</v>
      </c>
      <c r="B60" s="2" t="s">
        <v>31</v>
      </c>
      <c r="C60" s="2" t="s">
        <v>32</v>
      </c>
      <c r="D60" s="2" t="s">
        <v>33</v>
      </c>
      <c r="E60" s="2" t="s">
        <v>34</v>
      </c>
      <c r="F60" s="2" t="s">
        <v>35</v>
      </c>
      <c r="G60" s="2" t="s">
        <v>36</v>
      </c>
    </row>
    <row r="61" spans="1:2" s="1" customFormat="1" ht="12">
      <c r="A61" s="1">
        <v>24</v>
      </c>
      <c r="B61" s="1">
        <v>70</v>
      </c>
    </row>
    <row r="62" spans="1:2" s="1" customFormat="1" ht="12">
      <c r="A62" s="1">
        <v>26</v>
      </c>
      <c r="B62" s="1">
        <v>70</v>
      </c>
    </row>
    <row r="63" spans="1:2" s="1" customFormat="1" ht="12">
      <c r="A63" s="1">
        <v>10</v>
      </c>
      <c r="B63" s="1">
        <v>70</v>
      </c>
    </row>
    <row r="64" spans="1:7" s="1" customFormat="1" ht="12">
      <c r="A64" s="1">
        <v>18</v>
      </c>
      <c r="B64" s="1">
        <v>70</v>
      </c>
      <c r="C64" s="1">
        <f>AVERAGE(B64:B65)</f>
        <v>73</v>
      </c>
      <c r="D64" s="1">
        <f>STDEV($A$61:$A$72)</f>
        <v>8.866005899279596</v>
      </c>
      <c r="E64" s="1">
        <f>STDEV(A$61:A64)</f>
        <v>7.187952884282608</v>
      </c>
      <c r="F64" s="1">
        <f>STDEV(A65:A$72)</f>
        <v>7.833080036431573</v>
      </c>
      <c r="G64" s="1">
        <f>D64-((COUNT(A$61:A64)/COUNT(A$61:A$72))*E64+(COUNT(A65:A$72)/COUNT(A$61:A$72))*F64)</f>
        <v>1.2479682468976785</v>
      </c>
    </row>
    <row r="65" spans="1:2" s="1" customFormat="1" ht="12">
      <c r="A65" s="1">
        <v>29</v>
      </c>
      <c r="B65" s="1">
        <v>76</v>
      </c>
    </row>
    <row r="66" spans="1:7" s="1" customFormat="1" ht="12">
      <c r="A66" s="1">
        <v>28</v>
      </c>
      <c r="B66" s="1">
        <v>76</v>
      </c>
      <c r="C66" s="1">
        <f>AVERAGE(B66:B67)</f>
        <v>76.5</v>
      </c>
      <c r="D66" s="1">
        <f>STDEV($A$61:$A$72)</f>
        <v>8.866005899279596</v>
      </c>
      <c r="E66" s="1">
        <f>STDEV(A$61:A66)</f>
        <v>7.259476565152615</v>
      </c>
      <c r="F66" s="1">
        <f>STDEV(A67:A$72)</f>
        <v>9.217736526212207</v>
      </c>
      <c r="G66" s="1">
        <f>D66-((COUNT(A$61:A66)/COUNT(A$61:A$72))*E66+(COUNT(A67:A$72)/COUNT(A$61:A$72))*F66)</f>
        <v>0.6273993535971858</v>
      </c>
    </row>
    <row r="67" spans="1:7" s="1" customFormat="1" ht="12">
      <c r="A67" s="1">
        <v>16</v>
      </c>
      <c r="B67" s="1">
        <v>77</v>
      </c>
      <c r="C67" s="1">
        <f>AVERAGE(B67:B68)</f>
        <v>79.5</v>
      </c>
      <c r="D67" s="1">
        <f>STDEV($A$61:$A$72)</f>
        <v>8.866005899279596</v>
      </c>
      <c r="E67" s="1">
        <f>STDEV(A$61:A67)</f>
        <v>7.067699834626606</v>
      </c>
      <c r="F67" s="1">
        <f>STDEV(A68:A$72)</f>
        <v>6.782329983125268</v>
      </c>
      <c r="G67" s="1">
        <f>D67-((COUNT(A$61:A67)/COUNT(A$61:A$72))*E67+(COUNT(A68:A$72)/COUNT(A$61:A$72))*F67)</f>
        <v>1.9172101694452142</v>
      </c>
    </row>
    <row r="68" spans="1:2" s="1" customFormat="1" ht="12">
      <c r="A68" s="1">
        <v>27</v>
      </c>
      <c r="B68" s="1">
        <v>82</v>
      </c>
    </row>
    <row r="69" spans="1:2" s="1" customFormat="1" ht="12">
      <c r="A69" s="1">
        <v>28</v>
      </c>
      <c r="B69" s="1">
        <v>82</v>
      </c>
    </row>
    <row r="70" spans="1:2" s="1" customFormat="1" ht="12">
      <c r="A70" s="1">
        <v>34</v>
      </c>
      <c r="B70" s="1">
        <v>82</v>
      </c>
    </row>
    <row r="71" spans="1:2" s="1" customFormat="1" ht="12">
      <c r="A71" s="1">
        <v>44</v>
      </c>
      <c r="B71" s="1">
        <v>82</v>
      </c>
    </row>
    <row r="72" spans="1:2" s="1" customFormat="1" ht="12">
      <c r="A72" s="1">
        <v>32</v>
      </c>
      <c r="B72" s="1">
        <v>82</v>
      </c>
    </row>
    <row r="73" s="1" customFormat="1" ht="12"/>
    <row r="74" spans="1:7" s="1" customFormat="1" ht="12">
      <c r="A74" s="2" t="s">
        <v>37</v>
      </c>
      <c r="B74" s="2" t="s">
        <v>38</v>
      </c>
      <c r="C74" s="2" t="s">
        <v>39</v>
      </c>
      <c r="D74" s="2" t="s">
        <v>40</v>
      </c>
      <c r="E74" s="2" t="s">
        <v>41</v>
      </c>
      <c r="F74" s="2" t="s">
        <v>42</v>
      </c>
      <c r="G74" s="2" t="s">
        <v>43</v>
      </c>
    </row>
    <row r="75" spans="1:2" s="1" customFormat="1" ht="12">
      <c r="A75" s="1">
        <v>16</v>
      </c>
      <c r="B75" s="1">
        <v>0</v>
      </c>
    </row>
    <row r="76" spans="1:2" s="1" customFormat="1" ht="12">
      <c r="A76" s="1">
        <v>32</v>
      </c>
      <c r="B76" s="1">
        <v>0</v>
      </c>
    </row>
    <row r="77" spans="1:2" s="1" customFormat="1" ht="12">
      <c r="A77" s="1">
        <v>28</v>
      </c>
      <c r="B77" s="1">
        <v>0</v>
      </c>
    </row>
    <row r="78" spans="1:2" s="1" customFormat="1" ht="12">
      <c r="A78" s="1">
        <v>28</v>
      </c>
      <c r="B78" s="1">
        <v>0</v>
      </c>
    </row>
    <row r="79" spans="1:2" s="1" customFormat="1" ht="12">
      <c r="A79" s="1">
        <v>34</v>
      </c>
      <c r="B79" s="1">
        <v>0</v>
      </c>
    </row>
    <row r="80" spans="1:2" s="1" customFormat="1" ht="12">
      <c r="A80" s="1">
        <v>27</v>
      </c>
      <c r="B80" s="1">
        <v>0</v>
      </c>
    </row>
    <row r="81" spans="1:2" s="1" customFormat="1" ht="12">
      <c r="A81" s="1">
        <v>18</v>
      </c>
      <c r="B81" s="1">
        <v>0</v>
      </c>
    </row>
    <row r="82" spans="1:2" s="1" customFormat="1" ht="12">
      <c r="A82" s="1">
        <v>24</v>
      </c>
      <c r="B82" s="1">
        <v>0</v>
      </c>
    </row>
    <row r="83" spans="1:7" s="1" customFormat="1" ht="12">
      <c r="A83" s="1">
        <v>10</v>
      </c>
      <c r="B83" s="1">
        <v>0</v>
      </c>
      <c r="C83" s="1">
        <f>AVERAGE(B83:B84)</f>
        <v>0.5</v>
      </c>
      <c r="D83" s="1">
        <f>STDEV($A$75:$A$86)</f>
        <v>8.866005899279596</v>
      </c>
      <c r="E83" s="1">
        <f>STDEV(A$75:A83)</f>
        <v>7.912718313646146</v>
      </c>
      <c r="F83" s="1">
        <f>STDEV(A84:A$86)</f>
        <v>9.643650760992955</v>
      </c>
      <c r="G83" s="1">
        <f>D83-((COUNT(A$75:A83)/COUNT(A$75:A$86))*E83+(COUNT(A84:A$86)/COUNT(A$75:A$86))*F83)</f>
        <v>0.5205544737967465</v>
      </c>
    </row>
    <row r="84" spans="1:2" s="1" customFormat="1" ht="12">
      <c r="A84" s="1">
        <v>29</v>
      </c>
      <c r="B84" s="1">
        <v>1</v>
      </c>
    </row>
    <row r="85" spans="1:2" s="1" customFormat="1" ht="12">
      <c r="A85" s="1">
        <v>44</v>
      </c>
      <c r="B85" s="1">
        <v>1</v>
      </c>
    </row>
    <row r="86" spans="1:2" s="1" customFormat="1" ht="12">
      <c r="A86" s="1">
        <v>26</v>
      </c>
      <c r="B86" s="1">
        <v>1</v>
      </c>
    </row>
    <row r="87" s="1" customFormat="1" ht="12"/>
    <row r="88" spans="1:7" s="1" customFormat="1" ht="12">
      <c r="A88" s="2" t="s">
        <v>44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49</v>
      </c>
      <c r="G88" s="2" t="s">
        <v>50</v>
      </c>
    </row>
    <row r="89" spans="1:2" s="1" customFormat="1" ht="12">
      <c r="A89" s="1">
        <v>10</v>
      </c>
      <c r="B89" s="1">
        <v>0</v>
      </c>
    </row>
    <row r="90" spans="1:2" s="1" customFormat="1" ht="12">
      <c r="A90" s="1">
        <v>28</v>
      </c>
      <c r="B90" s="1">
        <v>0</v>
      </c>
    </row>
    <row r="91" spans="1:2" s="1" customFormat="1" ht="12">
      <c r="A91" s="1">
        <v>16</v>
      </c>
      <c r="B91" s="1">
        <v>0</v>
      </c>
    </row>
    <row r="92" spans="1:2" s="1" customFormat="1" ht="12">
      <c r="A92" s="1">
        <v>34</v>
      </c>
      <c r="B92" s="1">
        <v>0</v>
      </c>
    </row>
    <row r="93" spans="1:2" s="1" customFormat="1" ht="12">
      <c r="A93" s="1">
        <v>27</v>
      </c>
      <c r="B93" s="1">
        <v>0</v>
      </c>
    </row>
    <row r="94" spans="1:7" s="1" customFormat="1" ht="12">
      <c r="A94" s="1">
        <v>18</v>
      </c>
      <c r="B94" s="1">
        <v>0</v>
      </c>
      <c r="C94" s="1">
        <f>AVERAGE(B94:B95)</f>
        <v>0.5</v>
      </c>
      <c r="D94" s="1">
        <f>STDEV($A$89:$A$100)</f>
        <v>8.866005899279596</v>
      </c>
      <c r="E94" s="1">
        <f>STDEV(A$89:A94)</f>
        <v>8.953584012375527</v>
      </c>
      <c r="F94" s="1">
        <f>STDEV(A95:A$100)</f>
        <v>7.148426400264606</v>
      </c>
      <c r="G94" s="1">
        <f>D94-((COUNT(A$89:A94)/COUNT(A$89:A$100))*E94+(COUNT(A95:A$100)/COUNT(A$89:A$100))*F94)</f>
        <v>0.8150006929595293</v>
      </c>
    </row>
    <row r="95" spans="1:2" s="1" customFormat="1" ht="12">
      <c r="A95" s="1">
        <v>32</v>
      </c>
      <c r="B95" s="1">
        <v>1</v>
      </c>
    </row>
    <row r="96" spans="1:2" s="1" customFormat="1" ht="12">
      <c r="A96" s="1">
        <v>28</v>
      </c>
      <c r="B96" s="1">
        <v>1</v>
      </c>
    </row>
    <row r="97" spans="1:2" s="1" customFormat="1" ht="12">
      <c r="A97" s="1">
        <v>24</v>
      </c>
      <c r="B97" s="1">
        <v>1</v>
      </c>
    </row>
    <row r="98" spans="1:2" s="1" customFormat="1" ht="12">
      <c r="A98" s="1">
        <v>26</v>
      </c>
      <c r="B98" s="1">
        <v>1</v>
      </c>
    </row>
    <row r="99" spans="1:2" s="1" customFormat="1" ht="12">
      <c r="A99" s="1">
        <v>29</v>
      </c>
      <c r="B99" s="1">
        <v>1</v>
      </c>
    </row>
    <row r="100" spans="1:2" s="1" customFormat="1" ht="12">
      <c r="A100" s="1">
        <v>44</v>
      </c>
      <c r="B100" s="1">
        <v>1</v>
      </c>
    </row>
    <row r="101" s="1" customFormat="1" ht="12"/>
    <row r="102" spans="1:7" s="1" customFormat="1" ht="12">
      <c r="A102" s="2" t="s">
        <v>51</v>
      </c>
      <c r="B102" s="2" t="s">
        <v>52</v>
      </c>
      <c r="C102" s="2" t="s">
        <v>53</v>
      </c>
      <c r="D102" s="2" t="s">
        <v>54</v>
      </c>
      <c r="E102" s="2" t="s">
        <v>55</v>
      </c>
      <c r="F102" s="2" t="s">
        <v>56</v>
      </c>
      <c r="G102" s="2" t="s">
        <v>57</v>
      </c>
    </row>
    <row r="103" spans="1:2" s="1" customFormat="1" ht="12">
      <c r="A103" s="1">
        <v>10</v>
      </c>
      <c r="B103" s="1">
        <v>0</v>
      </c>
    </row>
    <row r="104" spans="1:2" s="1" customFormat="1" ht="12">
      <c r="A104" s="1">
        <v>28</v>
      </c>
      <c r="B104" s="1">
        <v>0</v>
      </c>
    </row>
    <row r="105" spans="1:7" s="1" customFormat="1" ht="12">
      <c r="A105" s="1">
        <v>16</v>
      </c>
      <c r="B105" s="1">
        <v>0</v>
      </c>
      <c r="C105" s="1">
        <f>AVERAGE(B105:B106)</f>
        <v>0.5</v>
      </c>
      <c r="D105" s="1">
        <f>STDEV($A$103:$A$114)</f>
        <v>8.866005899279596</v>
      </c>
      <c r="E105" s="1">
        <f>STDEV(A$103:A105)</f>
        <v>9.16515138991168</v>
      </c>
      <c r="F105" s="1">
        <f>STDEV(A106:A$114)</f>
        <v>7.236097782030804</v>
      </c>
      <c r="G105" s="1">
        <f>D105-((COUNT(A$103:A105)/COUNT(A$103:A$114))*E105+(COUNT(A106:A$114)/COUNT(A$103:A$114))*F105)</f>
        <v>1.1476447152785738</v>
      </c>
    </row>
    <row r="106" spans="1:2" s="1" customFormat="1" ht="12">
      <c r="A106" s="1">
        <v>18</v>
      </c>
      <c r="B106" s="1">
        <v>1</v>
      </c>
    </row>
    <row r="107" spans="1:2" s="1" customFormat="1" ht="12">
      <c r="A107" s="1">
        <v>44</v>
      </c>
      <c r="B107" s="1">
        <v>1</v>
      </c>
    </row>
    <row r="108" spans="1:2" s="1" customFormat="1" ht="12">
      <c r="A108" s="1">
        <v>29</v>
      </c>
      <c r="B108" s="1">
        <v>1</v>
      </c>
    </row>
    <row r="109" spans="1:2" s="1" customFormat="1" ht="12">
      <c r="A109" s="1">
        <v>27</v>
      </c>
      <c r="B109" s="1">
        <v>1</v>
      </c>
    </row>
    <row r="110" spans="1:2" s="1" customFormat="1" ht="12">
      <c r="A110" s="1">
        <v>34</v>
      </c>
      <c r="B110" s="1">
        <v>1</v>
      </c>
    </row>
    <row r="111" spans="1:2" s="1" customFormat="1" ht="12">
      <c r="A111" s="1">
        <v>28</v>
      </c>
      <c r="B111" s="1">
        <v>1</v>
      </c>
    </row>
    <row r="112" spans="1:2" s="1" customFormat="1" ht="12">
      <c r="A112" s="1">
        <v>24</v>
      </c>
      <c r="B112" s="1">
        <v>1</v>
      </c>
    </row>
    <row r="113" spans="1:2" s="1" customFormat="1" ht="12">
      <c r="A113" s="1">
        <v>26</v>
      </c>
      <c r="B113" s="1">
        <v>1</v>
      </c>
    </row>
    <row r="114" spans="1:2" s="1" customFormat="1" ht="12">
      <c r="A114" s="1">
        <v>32</v>
      </c>
      <c r="B114" s="1">
        <v>1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25">
      <selection activeCell="G33" sqref="G33"/>
    </sheetView>
  </sheetViews>
  <sheetFormatPr defaultColWidth="9.140625" defaultRowHeight="12.75"/>
  <cols>
    <col min="1" max="256" width="11.8515625" style="1" customWidth="1"/>
  </cols>
  <sheetData>
    <row r="1" s="1" customFormat="1" ht="12">
      <c r="A1" s="1" t="s">
        <v>58</v>
      </c>
    </row>
    <row r="2" s="1" customFormat="1" ht="12"/>
    <row r="3" s="1" customFormat="1" ht="12">
      <c r="A3" s="1" t="s">
        <v>59</v>
      </c>
    </row>
    <row r="4" spans="1:7" s="1" customFormat="1" ht="12">
      <c r="A4" s="2" t="s">
        <v>60</v>
      </c>
      <c r="B4" s="2" t="s">
        <v>61</v>
      </c>
      <c r="C4" s="2" t="s">
        <v>62</v>
      </c>
      <c r="D4" s="2" t="s">
        <v>63</v>
      </c>
      <c r="E4" s="2" t="s">
        <v>64</v>
      </c>
      <c r="F4" s="2" t="s">
        <v>65</v>
      </c>
      <c r="G4" s="2" t="s">
        <v>66</v>
      </c>
    </row>
    <row r="5" spans="1:2" s="1" customFormat="1" ht="12">
      <c r="A5" s="1">
        <v>28</v>
      </c>
      <c r="B5" s="1">
        <v>4</v>
      </c>
    </row>
    <row r="6" spans="1:2" s="1" customFormat="1" ht="12">
      <c r="A6" s="1">
        <v>32</v>
      </c>
      <c r="B6" s="1">
        <v>4</v>
      </c>
    </row>
    <row r="7" spans="1:2" s="1" customFormat="1" ht="12">
      <c r="A7" s="1">
        <v>44</v>
      </c>
      <c r="B7" s="1">
        <v>4</v>
      </c>
    </row>
    <row r="8" spans="1:3" s="1" customFormat="1" ht="12">
      <c r="A8" s="1">
        <v>28</v>
      </c>
      <c r="B8" s="1">
        <v>4</v>
      </c>
      <c r="C8" s="1" t="s">
        <v>67</v>
      </c>
    </row>
    <row r="9" spans="1:2" s="1" customFormat="1" ht="12">
      <c r="A9" s="1">
        <v>24</v>
      </c>
      <c r="B9" s="1">
        <v>4</v>
      </c>
    </row>
    <row r="10" spans="1:2" s="1" customFormat="1" ht="12">
      <c r="A10" s="1">
        <v>24</v>
      </c>
      <c r="B10" s="1">
        <v>4</v>
      </c>
    </row>
    <row r="11" spans="1:2" s="1" customFormat="1" ht="12">
      <c r="A11" s="1">
        <v>34</v>
      </c>
      <c r="B11" s="1">
        <v>4</v>
      </c>
    </row>
    <row r="12" s="1" customFormat="1" ht="12"/>
    <row r="13" spans="1:7" s="1" customFormat="1" ht="12">
      <c r="A13" s="2" t="s">
        <v>68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74</v>
      </c>
    </row>
    <row r="14" spans="1:2" s="1" customFormat="1" ht="12">
      <c r="A14" s="1">
        <v>26</v>
      </c>
      <c r="B14" s="1">
        <v>46</v>
      </c>
    </row>
    <row r="15" spans="1:7" s="1" customFormat="1" ht="12">
      <c r="A15" s="1">
        <v>44</v>
      </c>
      <c r="B15" s="1">
        <v>52</v>
      </c>
      <c r="C15" s="1">
        <f>AVERAGE(B15:B16)</f>
        <v>61</v>
      </c>
      <c r="D15" s="1">
        <f>STDEV($A$14:$A$22)</f>
        <v>5.97448277631164</v>
      </c>
      <c r="E15" s="1">
        <f>STDEV(A$14:A15)</f>
        <v>12.727922061357855</v>
      </c>
      <c r="F15" s="1">
        <f>STDEV(A16:A$22)</f>
        <v>3.2877840272018797</v>
      </c>
      <c r="G15" s="1">
        <f>D15-((COUNT(A$14:A15)/COUNT(A$14:A$22))*E15+(COUNT(A16:A$22)/COUNT(A$14:A$22))*F15)</f>
        <v>0.5888902970750989</v>
      </c>
    </row>
    <row r="16" spans="1:7" s="1" customFormat="1" ht="12">
      <c r="A16" s="1">
        <v>29</v>
      </c>
      <c r="B16" s="1">
        <v>70</v>
      </c>
      <c r="C16" s="1">
        <f>AVERAGE(B16:B17)</f>
        <v>72.5</v>
      </c>
      <c r="D16" s="1">
        <f>STDEV($A$14:$A$22)</f>
        <v>5.97448277631164</v>
      </c>
      <c r="E16" s="1">
        <f>STDEV(A$14:A16)</f>
        <v>9.643650760992955</v>
      </c>
      <c r="F16" s="1">
        <f>STDEV(A17:A$22)</f>
        <v>3.600925806881706</v>
      </c>
      <c r="G16" s="1">
        <f>D16-((COUNT(A$14:A16)/COUNT(A$14:A$22))*E16+(COUNT(A17:A$22)/COUNT(A$14:A$22))*F16)</f>
        <v>0.3593153180595179</v>
      </c>
    </row>
    <row r="17" spans="1:7" s="1" customFormat="1" ht="12">
      <c r="A17" s="1">
        <v>28</v>
      </c>
      <c r="B17" s="1">
        <v>75</v>
      </c>
      <c r="C17" s="1">
        <f>AVERAGE(B17:B18)</f>
        <v>77</v>
      </c>
      <c r="D17" s="1">
        <f>STDEV($A$14:$A$22)</f>
        <v>5.97448277631164</v>
      </c>
      <c r="E17" s="1">
        <f>STDEV(A$14:A17)</f>
        <v>8.261355820929152</v>
      </c>
      <c r="F17" s="1">
        <f>STDEV(A18:A$22)</f>
        <v>4</v>
      </c>
      <c r="G17" s="1">
        <f>D17-((COUNT(A$14:A17)/COUNT(A$14:A$22))*E17+(COUNT(A18:A$22)/COUNT(A$14:A$22))*F17)</f>
        <v>0.08054685589868349</v>
      </c>
    </row>
    <row r="18" spans="1:7" s="1" customFormat="1" ht="12">
      <c r="A18" s="1">
        <v>28</v>
      </c>
      <c r="B18" s="1">
        <v>79</v>
      </c>
      <c r="C18" s="1">
        <f>AVERAGE(B18:B19)</f>
        <v>83.5</v>
      </c>
      <c r="D18" s="1">
        <f>STDEV($A$14:$A$22)</f>
        <v>5.97448277631164</v>
      </c>
      <c r="E18" s="1">
        <f>STDEV(A$14:A18)</f>
        <v>7.3484692283495345</v>
      </c>
      <c r="F18" s="1">
        <f>STDEV(A19:A$22)</f>
        <v>4.573474244670748</v>
      </c>
      <c r="G18" s="1">
        <f>D18-((COUNT(A$14:A18)/COUNT(A$14:A$22))*E18+(COUNT(A19:A$22)/COUNT(A$14:A$22))*F18)</f>
        <v>-0.14065534818065561</v>
      </c>
    </row>
    <row r="19" spans="1:7" s="1" customFormat="1" ht="12">
      <c r="A19" s="1">
        <v>34</v>
      </c>
      <c r="B19" s="1">
        <v>88</v>
      </c>
      <c r="C19" s="1">
        <f>AVERAGE(B19:B20)</f>
        <v>89</v>
      </c>
      <c r="D19" s="1">
        <f>STDEV($A$14:$A$22)</f>
        <v>5.97448277631164</v>
      </c>
      <c r="E19" s="1">
        <f>STDEV(A$14:A19)</f>
        <v>6.685805860178712</v>
      </c>
      <c r="F19" s="1">
        <f>STDEV(A20:A$22)</f>
        <v>4.041451884327381</v>
      </c>
      <c r="G19" s="1">
        <f>D19-((COUNT(A$14:A19)/COUNT(A$14:A$22))*E19+(COUNT(A20:A$22)/COUNT(A$14:A$22))*F19)</f>
        <v>0.17012824141670624</v>
      </c>
    </row>
    <row r="20" spans="1:7" s="1" customFormat="1" ht="12">
      <c r="A20" s="1">
        <v>27</v>
      </c>
      <c r="B20" s="1">
        <v>90</v>
      </c>
      <c r="C20" s="1">
        <f>AVERAGE(B20:B21)</f>
        <v>92.5</v>
      </c>
      <c r="D20" s="1">
        <f>STDEV($A$14:$A$22)</f>
        <v>5.97448277631164</v>
      </c>
      <c r="E20" s="1">
        <f>STDEV(A$14:A20)</f>
        <v>6.335839103296196</v>
      </c>
      <c r="F20" s="1">
        <f>STDEV(A21:A$22)</f>
        <v>5.656854249492381</v>
      </c>
      <c r="G20" s="1">
        <f>D20-((COUNT(A$14:A20)/COUNT(A$14:A$22))*E20+(COUNT(A21:A$22)/COUNT(A$14:A$22))*F20)</f>
        <v>-0.21047080391704132</v>
      </c>
    </row>
    <row r="21" spans="1:2" s="1" customFormat="1" ht="12">
      <c r="A21" s="1">
        <v>24</v>
      </c>
      <c r="B21" s="1">
        <v>95</v>
      </c>
    </row>
    <row r="22" spans="1:2" s="1" customFormat="1" ht="12">
      <c r="A22" s="1">
        <v>32</v>
      </c>
      <c r="B22" s="1">
        <v>96</v>
      </c>
    </row>
    <row r="23" s="1" customFormat="1" ht="12"/>
    <row r="24" spans="1:7" s="1" customFormat="1" ht="12">
      <c r="A24" s="2" t="s">
        <v>75</v>
      </c>
      <c r="B24" s="2" t="s">
        <v>76</v>
      </c>
      <c r="C24" s="2" t="s">
        <v>77</v>
      </c>
      <c r="D24" s="2" t="s">
        <v>78</v>
      </c>
      <c r="E24" s="2" t="s">
        <v>79</v>
      </c>
      <c r="F24" s="2" t="s">
        <v>80</v>
      </c>
      <c r="G24" s="2" t="s">
        <v>81</v>
      </c>
    </row>
    <row r="25" spans="1:2" s="1" customFormat="1" ht="12">
      <c r="A25" s="1">
        <v>26</v>
      </c>
      <c r="B25" s="1">
        <v>1835</v>
      </c>
    </row>
    <row r="26" spans="1:7" s="1" customFormat="1" ht="12">
      <c r="A26" s="1">
        <v>29</v>
      </c>
      <c r="B26" s="1">
        <v>1937</v>
      </c>
      <c r="C26" s="1">
        <f>AVERAGE(B26:B27)</f>
        <v>2033.5</v>
      </c>
      <c r="D26" s="1">
        <f>STDEV($A$25:$A$33)</f>
        <v>5.97448277631164</v>
      </c>
      <c r="E26" s="1">
        <f>STDEV(A$25:A26)</f>
        <v>2.1213203435596424</v>
      </c>
      <c r="F26" s="1">
        <f>STDEV(A27:A$33)</f>
        <v>6.60807586719967</v>
      </c>
      <c r="G26" s="4">
        <f>D26-((COUNT(A$25:A26)/COUNT(A$25:A$33))*E26+(COUNT(A27:A$33)/COUNT(A$25:A$33))*F26)</f>
        <v>0.36346369214308716</v>
      </c>
    </row>
    <row r="27" spans="1:7" s="1" customFormat="1" ht="12">
      <c r="A27" s="1">
        <v>44</v>
      </c>
      <c r="B27" s="1">
        <v>2130</v>
      </c>
      <c r="C27" s="1">
        <f>AVERAGE(B27:B28)</f>
        <v>2142.5</v>
      </c>
      <c r="D27" s="1">
        <f>STDEV($A$25:$A$33)</f>
        <v>5.97448277631164</v>
      </c>
      <c r="E27" s="1">
        <f>STDEV(A$25:A27)</f>
        <v>9.643650760992955</v>
      </c>
      <c r="F27" s="1">
        <f>STDEV(A28:A$33)</f>
        <v>3.600925806881706</v>
      </c>
      <c r="G27" s="4">
        <f>D27-((COUNT(A$25:A27)/COUNT(A$25:A$33))*E27+(COUNT(A28:A$33)/COUNT(A$25:A$33))*F27)</f>
        <v>0.3593153180595179</v>
      </c>
    </row>
    <row r="28" spans="1:7" s="1" customFormat="1" ht="12">
      <c r="A28" s="1">
        <v>28</v>
      </c>
      <c r="B28" s="1">
        <v>2155</v>
      </c>
      <c r="C28" s="1">
        <f>AVERAGE(B28:B29)</f>
        <v>2263.5</v>
      </c>
      <c r="D28" s="1">
        <f>STDEV($A$25:$A$33)</f>
        <v>5.97448277631164</v>
      </c>
      <c r="E28" s="1">
        <f>STDEV(A$25:A28)</f>
        <v>8.261355820929152</v>
      </c>
      <c r="F28" s="1">
        <f>STDEV(A29:A$33)</f>
        <v>4</v>
      </c>
      <c r="G28" s="4">
        <f>D28-((COUNT(A$25:A28)/COUNT(A$25:A$33))*E28+(COUNT(A29:A$33)/COUNT(A$25:A$33))*F28)</f>
        <v>0.08054685589868349</v>
      </c>
    </row>
    <row r="29" spans="1:7" s="1" customFormat="1" ht="12">
      <c r="A29" s="1">
        <v>24</v>
      </c>
      <c r="B29" s="1">
        <v>2372</v>
      </c>
      <c r="C29" s="1">
        <f>AVERAGE(B29:B30)</f>
        <v>2383.5</v>
      </c>
      <c r="D29" s="1">
        <f>STDEV($A$25:$A$33)</f>
        <v>5.97448277631164</v>
      </c>
      <c r="E29" s="1">
        <f>STDEV(A$25:A29)</f>
        <v>7.9498427657407165</v>
      </c>
      <c r="F29" s="1">
        <f>STDEV(A30:A$33)</f>
        <v>3.304037933599835</v>
      </c>
      <c r="G29" s="4">
        <f>D29-((COUNT(A$25:A29)/COUNT(A$25:A$33))*E29+(COUNT(A30:A$33)/COUNT(A$25:A$33))*F29)</f>
        <v>0.08944215818909296</v>
      </c>
    </row>
    <row r="30" spans="1:7" s="1" customFormat="1" ht="12">
      <c r="A30" s="1">
        <v>34</v>
      </c>
      <c r="B30" s="1">
        <v>2395</v>
      </c>
      <c r="C30" s="1">
        <f>AVERAGE(B30:B31)</f>
        <v>2510</v>
      </c>
      <c r="D30" s="1">
        <f>STDEV($A$25:$A$33)</f>
        <v>5.97448277631164</v>
      </c>
      <c r="E30" s="1">
        <f>STDEV(A$25:A30)</f>
        <v>7.277820186475251</v>
      </c>
      <c r="F30" s="1">
        <f>STDEV(A31:A$33)</f>
        <v>2.6457513110645907</v>
      </c>
      <c r="G30" s="4">
        <f>D30-((COUNT(A$25:A30)/COUNT(A$25:A$33))*E30+(COUNT(A31:A$33)/COUNT(A$25:A$33))*F30)</f>
        <v>0.24068554830660904</v>
      </c>
    </row>
    <row r="31" spans="1:7" s="1" customFormat="1" ht="12">
      <c r="A31" s="1">
        <v>28</v>
      </c>
      <c r="B31" s="1">
        <v>2625</v>
      </c>
      <c r="C31" s="1">
        <f>AVERAGE(B31:B32)</f>
        <v>2645</v>
      </c>
      <c r="D31" s="1">
        <f>STDEV($A$25:$A$33)</f>
        <v>5.97448277631164</v>
      </c>
      <c r="E31" s="1">
        <f>STDEV(A$25:A31)</f>
        <v>6.729466121893645</v>
      </c>
      <c r="F31" s="1">
        <f>STDEV(A32:A$33)</f>
        <v>3.5355339059327378</v>
      </c>
      <c r="G31" s="4">
        <f>D31-((COUNT(A$25:A31)/COUNT(A$25:A$33))*E31+(COUNT(A32:A$33)/COUNT(A$25:A$33))*F31)</f>
        <v>-0.04522063092402551</v>
      </c>
    </row>
    <row r="32" spans="1:7" s="1" customFormat="1" ht="12">
      <c r="A32" s="1">
        <v>32</v>
      </c>
      <c r="B32" s="1">
        <v>2665</v>
      </c>
      <c r="G32" s="4"/>
    </row>
    <row r="33" spans="1:2" s="1" customFormat="1" ht="12">
      <c r="A33" s="1">
        <v>27</v>
      </c>
      <c r="B33" s="1">
        <v>2950</v>
      </c>
    </row>
    <row r="34" s="1" customFormat="1" ht="12"/>
    <row r="35" spans="1:7" s="1" customFormat="1" ht="12">
      <c r="A35" s="2" t="s">
        <v>82</v>
      </c>
      <c r="B35" s="2" t="s">
        <v>83</v>
      </c>
      <c r="C35" s="2" t="s">
        <v>84</v>
      </c>
      <c r="D35" s="2" t="s">
        <v>85</v>
      </c>
      <c r="E35" s="2" t="s">
        <v>86</v>
      </c>
      <c r="F35" s="2" t="s">
        <v>87</v>
      </c>
      <c r="G35" s="2" t="s">
        <v>88</v>
      </c>
    </row>
    <row r="36" spans="1:2" s="1" customFormat="1" ht="12">
      <c r="A36" s="1">
        <v>32</v>
      </c>
      <c r="B36" s="1">
        <v>13.9</v>
      </c>
    </row>
    <row r="37" spans="1:7" s="1" customFormat="1" ht="12">
      <c r="A37" s="1">
        <v>29</v>
      </c>
      <c r="B37" s="1">
        <v>14.2</v>
      </c>
      <c r="C37" s="1">
        <f>AVERAGE(B37:B38)</f>
        <v>14.6</v>
      </c>
      <c r="D37" s="1">
        <f>STDEV($A$36:$A$44)</f>
        <v>5.97448277631164</v>
      </c>
      <c r="E37" s="1">
        <f>STDEV(A$36:A37)</f>
        <v>2.1213203435596424</v>
      </c>
      <c r="F37" s="1">
        <f>STDEV(A38:A$44)</f>
        <v>6.841748592978538</v>
      </c>
      <c r="G37" s="4">
        <f>D37-((COUNT(A$36:A37)/COUNT(A$36:A$44))*E37+(COUNT(A38:A$44)/COUNT(A$36:A$44))*F37)</f>
        <v>0.1817182387595233</v>
      </c>
    </row>
    <row r="38" spans="1:7" s="1" customFormat="1" ht="12">
      <c r="A38" s="1">
        <v>24</v>
      </c>
      <c r="B38" s="1">
        <v>15</v>
      </c>
      <c r="C38" s="1">
        <f>AVERAGE(B38:B39)</f>
        <v>15.7</v>
      </c>
      <c r="D38" s="1">
        <f>STDEV($A$36:$A$44)</f>
        <v>5.97448277631164</v>
      </c>
      <c r="E38" s="1">
        <f>STDEV(A$36:A38)</f>
        <v>4.041451884327381</v>
      </c>
      <c r="F38" s="1">
        <f>STDEV(A39:A$44)</f>
        <v>6.882344561751226</v>
      </c>
      <c r="G38" s="4">
        <f>D38-((COUNT(A$36:A38)/COUNT(A$36:A$44))*E38+(COUNT(A39:A$44)/COUNT(A$36:A$44))*F38)</f>
        <v>0.039102440368362856</v>
      </c>
    </row>
    <row r="39" spans="1:7" s="1" customFormat="1" ht="12">
      <c r="A39" s="1">
        <v>28</v>
      </c>
      <c r="B39" s="1">
        <v>16.4</v>
      </c>
      <c r="C39" s="1">
        <f>AVERAGE(B39:B40)</f>
        <v>16.85</v>
      </c>
      <c r="D39" s="1">
        <f>STDEV($A$36:$A$44)</f>
        <v>5.97448277631164</v>
      </c>
      <c r="E39" s="1">
        <f>STDEV(A$36:A39)</f>
        <v>3.304037933599835</v>
      </c>
      <c r="F39" s="1">
        <f>STDEV(A40:A$44)</f>
        <v>7.496665925596525</v>
      </c>
      <c r="G39" s="4">
        <f>D39-((COUNT(A$36:A39)/COUNT(A$36:A$44))*E39+(COUNT(A40:A$44)/COUNT(A$36:A$44))*F39)</f>
        <v>0.3412070693803111</v>
      </c>
    </row>
    <row r="40" spans="1:7" s="1" customFormat="1" ht="12">
      <c r="A40" s="1">
        <v>27</v>
      </c>
      <c r="B40" s="1">
        <v>17.3</v>
      </c>
      <c r="C40" s="1">
        <f>AVERAGE(B40:B41)</f>
        <v>17.65</v>
      </c>
      <c r="D40" s="1">
        <f>STDEV($A$36:$A$44)</f>
        <v>5.97448277631164</v>
      </c>
      <c r="E40" s="1">
        <f>STDEV(A$36:A40)</f>
        <v>2.9154759474226504</v>
      </c>
      <c r="F40" s="1">
        <f>STDEV(A41:A$44)</f>
        <v>8.082903768654761</v>
      </c>
      <c r="G40" s="4">
        <f>D40-((COUNT(A$36:A40)/COUNT(A$36:A$44))*E40+(COUNT(A41:A$44)/COUNT(A$36:A$44))*F40)</f>
        <v>0.7623722416747185</v>
      </c>
    </row>
    <row r="41" spans="1:7" s="1" customFormat="1" ht="12">
      <c r="A41" s="1">
        <v>34</v>
      </c>
      <c r="B41" s="1">
        <v>18</v>
      </c>
      <c r="C41" s="1">
        <f>AVERAGE(B41:B42)</f>
        <v>18.3</v>
      </c>
      <c r="D41" s="1">
        <f>STDEV($A$36:$A$44)</f>
        <v>5.97448277631164</v>
      </c>
      <c r="E41" s="1">
        <f>STDEV(A$36:A41)</f>
        <v>3.5777087639996634</v>
      </c>
      <c r="F41" s="1">
        <f>STDEV(A42:A$44)</f>
        <v>9.865765724632494</v>
      </c>
      <c r="G41" s="4">
        <f>D41-((COUNT(A$36:A41)/COUNT(A$36:A$44))*E41+(COUNT(A42:A$44)/COUNT(A$36:A$44))*F41)</f>
        <v>0.30075502543436716</v>
      </c>
    </row>
    <row r="42" spans="1:7" s="1" customFormat="1" ht="12">
      <c r="A42" s="1">
        <v>28</v>
      </c>
      <c r="B42" s="1">
        <v>18.6</v>
      </c>
      <c r="C42" s="1">
        <f>AVERAGE(B42:B43)</f>
        <v>19.55</v>
      </c>
      <c r="D42" s="1">
        <f>STDEV($A$36:$A$44)</f>
        <v>5.97448277631164</v>
      </c>
      <c r="E42" s="1">
        <f>STDEV(A$36:A42)</f>
        <v>3.2877840272018797</v>
      </c>
      <c r="F42" s="1">
        <f>STDEV(A43:A$44)</f>
        <v>12.727922061357855</v>
      </c>
      <c r="G42" s="4">
        <f>D42-((COUNT(A$36:A42)/COUNT(A$36:A$44))*E42+(COUNT(A43:A$44)/COUNT(A$36:A$44))*F42)</f>
        <v>0.5888902970750989</v>
      </c>
    </row>
    <row r="43" spans="1:2" s="1" customFormat="1" ht="12">
      <c r="A43" s="1">
        <v>26</v>
      </c>
      <c r="B43" s="1">
        <v>20.5</v>
      </c>
    </row>
    <row r="44" spans="1:2" s="1" customFormat="1" ht="12">
      <c r="A44" s="1">
        <v>44</v>
      </c>
      <c r="B44" s="1">
        <v>24.6</v>
      </c>
    </row>
    <row r="45" s="1" customFormat="1" ht="12"/>
    <row r="46" spans="1:7" s="1" customFormat="1" ht="12">
      <c r="A46" s="2" t="s">
        <v>89</v>
      </c>
      <c r="B46" s="2" t="s">
        <v>90</v>
      </c>
      <c r="C46" s="2" t="s">
        <v>91</v>
      </c>
      <c r="D46" s="2" t="s">
        <v>92</v>
      </c>
      <c r="E46" s="2" t="s">
        <v>93</v>
      </c>
      <c r="F46" s="2" t="s">
        <v>94</v>
      </c>
      <c r="G46" s="2" t="s">
        <v>95</v>
      </c>
    </row>
    <row r="47" spans="1:2" s="1" customFormat="1" ht="12">
      <c r="A47" s="1">
        <v>26</v>
      </c>
      <c r="B47" s="1">
        <v>70</v>
      </c>
    </row>
    <row r="48" spans="1:7" s="1" customFormat="1" ht="12">
      <c r="A48" s="1">
        <v>24</v>
      </c>
      <c r="B48" s="1">
        <v>70</v>
      </c>
      <c r="C48" s="1">
        <f>AVERAGE(B48:B49)</f>
        <v>73</v>
      </c>
      <c r="D48" s="1">
        <f>STDEV($A$47:$A$55)</f>
        <v>5.97448277631164</v>
      </c>
      <c r="E48" s="1">
        <f>STDEV(A$47:A48)</f>
        <v>1.4142135623730951</v>
      </c>
      <c r="F48" s="1">
        <f>STDEV(A49:A$55)</f>
        <v>5.96417878432803</v>
      </c>
      <c r="G48" s="1">
        <f>D48-((COUNT(A$47:A48)/COUNT(A$47:A$55))*E48+(COUNT(A49:A$55)/COUNT(A$47:A$55))*F48)</f>
        <v>1.0214073746402619</v>
      </c>
    </row>
    <row r="49" spans="1:2" s="1" customFormat="1" ht="12">
      <c r="A49" s="1">
        <v>29</v>
      </c>
      <c r="B49" s="1">
        <v>76</v>
      </c>
    </row>
    <row r="50" spans="1:7" s="1" customFormat="1" ht="12">
      <c r="A50" s="1">
        <v>28</v>
      </c>
      <c r="B50" s="1">
        <v>76</v>
      </c>
      <c r="C50" s="1">
        <f>AVERAGE(B50:B51)</f>
        <v>79</v>
      </c>
      <c r="D50" s="1">
        <f>STDEV($A$47:$A$55)</f>
        <v>5.97448277631164</v>
      </c>
      <c r="E50" s="1">
        <f>STDEV(A$47:A50)</f>
        <v>2.217355782608345</v>
      </c>
      <c r="F50" s="1">
        <f>STDEV(A51:A$55)</f>
        <v>6.782329983125268</v>
      </c>
      <c r="G50" s="3">
        <f>D50-((COUNT(A$47:A50)/COUNT(A$47:A$55))*E50+(COUNT(A51:A$55)/COUNT(A$47:A$55))*F50)</f>
        <v>1.2210302156383372</v>
      </c>
    </row>
    <row r="51" spans="1:2" s="1" customFormat="1" ht="12">
      <c r="A51" s="1">
        <v>28</v>
      </c>
      <c r="B51" s="1">
        <v>82</v>
      </c>
    </row>
    <row r="52" spans="1:2" s="1" customFormat="1" ht="12">
      <c r="A52" s="1">
        <v>44</v>
      </c>
      <c r="B52" s="1">
        <v>82</v>
      </c>
    </row>
    <row r="53" spans="1:2" s="1" customFormat="1" ht="12">
      <c r="A53" s="1">
        <v>27</v>
      </c>
      <c r="B53" s="1">
        <v>82</v>
      </c>
    </row>
    <row r="54" spans="1:2" s="1" customFormat="1" ht="12">
      <c r="A54" s="1">
        <v>34</v>
      </c>
      <c r="B54" s="1">
        <v>82</v>
      </c>
    </row>
    <row r="55" spans="1:2" s="1" customFormat="1" ht="12">
      <c r="A55" s="1">
        <v>32</v>
      </c>
      <c r="B55" s="1">
        <v>82</v>
      </c>
    </row>
    <row r="56" s="1" customFormat="1" ht="12"/>
    <row r="57" spans="1:7" s="1" customFormat="1" ht="12">
      <c r="A57" s="2" t="s">
        <v>96</v>
      </c>
      <c r="B57" s="2" t="s">
        <v>97</v>
      </c>
      <c r="C57" s="2" t="s">
        <v>98</v>
      </c>
      <c r="D57" s="2" t="s">
        <v>99</v>
      </c>
      <c r="E57" s="2" t="s">
        <v>100</v>
      </c>
      <c r="F57" s="2" t="s">
        <v>101</v>
      </c>
      <c r="G57" s="2" t="s">
        <v>102</v>
      </c>
    </row>
    <row r="58" spans="1:2" s="1" customFormat="1" ht="12">
      <c r="A58" s="1">
        <v>28</v>
      </c>
      <c r="B58" s="1">
        <v>0</v>
      </c>
    </row>
    <row r="59" spans="1:2" s="1" customFormat="1" ht="12">
      <c r="A59" s="1">
        <v>32</v>
      </c>
      <c r="B59" s="1">
        <v>0</v>
      </c>
    </row>
    <row r="60" spans="1:2" s="1" customFormat="1" ht="12">
      <c r="A60" s="1">
        <v>28</v>
      </c>
      <c r="B60" s="1">
        <v>0</v>
      </c>
    </row>
    <row r="61" spans="1:2" s="1" customFormat="1" ht="12">
      <c r="A61" s="1">
        <v>27</v>
      </c>
      <c r="B61" s="1">
        <v>0</v>
      </c>
    </row>
    <row r="62" spans="1:2" s="1" customFormat="1" ht="12">
      <c r="A62" s="1">
        <v>34</v>
      </c>
      <c r="B62" s="1">
        <v>0</v>
      </c>
    </row>
    <row r="63" spans="1:7" s="1" customFormat="1" ht="12">
      <c r="A63" s="1">
        <v>24</v>
      </c>
      <c r="B63" s="1">
        <v>0</v>
      </c>
      <c r="C63" s="1">
        <f>AVERAGE(B63:B64)</f>
        <v>0.5</v>
      </c>
      <c r="D63" s="1">
        <f>STDEV($A$58:$A$66)</f>
        <v>5.97448277631164</v>
      </c>
      <c r="E63" s="1">
        <f>STDEV(A$58:A63)</f>
        <v>3.600925806881706</v>
      </c>
      <c r="F63" s="1">
        <f>STDEV(A64:A$66)</f>
        <v>9.643650760992955</v>
      </c>
      <c r="G63" s="1">
        <f>D63-((COUNT(A$58:A63)/COUNT(A$58:A$66))*E63+(COUNT(A64:A$66)/COUNT(A$58:A$66))*F63)</f>
        <v>0.3593153180595179</v>
      </c>
    </row>
    <row r="64" spans="1:2" s="1" customFormat="1" ht="12">
      <c r="A64" s="1">
        <v>26</v>
      </c>
      <c r="B64" s="1">
        <v>1</v>
      </c>
    </row>
    <row r="65" spans="1:2" s="1" customFormat="1" ht="12">
      <c r="A65" s="1">
        <v>44</v>
      </c>
      <c r="B65" s="1">
        <v>1</v>
      </c>
    </row>
    <row r="66" spans="1:2" s="1" customFormat="1" ht="12">
      <c r="A66" s="1">
        <v>29</v>
      </c>
      <c r="B66" s="1">
        <v>1</v>
      </c>
    </row>
    <row r="67" s="1" customFormat="1" ht="12"/>
    <row r="68" spans="1:7" s="1" customFormat="1" ht="12">
      <c r="A68" s="2" t="s">
        <v>103</v>
      </c>
      <c r="B68" s="2" t="s">
        <v>104</v>
      </c>
      <c r="C68" s="2" t="s">
        <v>105</v>
      </c>
      <c r="D68" s="2" t="s">
        <v>106</v>
      </c>
      <c r="E68" s="2" t="s">
        <v>107</v>
      </c>
      <c r="F68" s="2" t="s">
        <v>108</v>
      </c>
      <c r="G68" s="2" t="s">
        <v>109</v>
      </c>
    </row>
    <row r="69" spans="1:2" s="1" customFormat="1" ht="12">
      <c r="A69" s="1">
        <v>28</v>
      </c>
      <c r="B69" s="1">
        <v>0</v>
      </c>
    </row>
    <row r="70" spans="1:2" s="1" customFormat="1" ht="12">
      <c r="A70" s="1">
        <v>34</v>
      </c>
      <c r="B70" s="1">
        <v>0</v>
      </c>
    </row>
    <row r="71" spans="1:7" s="1" customFormat="1" ht="12">
      <c r="A71" s="1">
        <v>27</v>
      </c>
      <c r="B71" s="1">
        <v>0</v>
      </c>
      <c r="C71" s="1">
        <f>AVERAGE(B71:B72)</f>
        <v>0.5</v>
      </c>
      <c r="D71" s="1">
        <f>STDEV($A$69:$A$77)</f>
        <v>5.97448277631164</v>
      </c>
      <c r="E71" s="1">
        <f>STDEV(A$69:A71)</f>
        <v>3.7859388972001824</v>
      </c>
      <c r="F71" s="1">
        <f>STDEV(A72:A$77)</f>
        <v>7.148426400264606</v>
      </c>
      <c r="G71" s="1">
        <f>D71-((COUNT(A$69:A71)/COUNT(A$69:A$77))*E71+(COUNT(A72:A$77)/COUNT(A$69:A$77))*F71)</f>
        <v>-0.05311445626482403</v>
      </c>
    </row>
    <row r="72" spans="1:2" s="1" customFormat="1" ht="12">
      <c r="A72" s="1">
        <v>29</v>
      </c>
      <c r="B72" s="1">
        <v>1</v>
      </c>
    </row>
    <row r="73" spans="1:2" s="1" customFormat="1" ht="12">
      <c r="A73" s="1">
        <v>44</v>
      </c>
      <c r="B73" s="1">
        <v>1</v>
      </c>
    </row>
    <row r="74" spans="1:2" s="1" customFormat="1" ht="12">
      <c r="A74" s="1">
        <v>24</v>
      </c>
      <c r="B74" s="1">
        <v>1</v>
      </c>
    </row>
    <row r="75" spans="1:2" s="1" customFormat="1" ht="12">
      <c r="A75" s="1">
        <v>28</v>
      </c>
      <c r="B75" s="1">
        <v>1</v>
      </c>
    </row>
    <row r="76" spans="1:2" s="1" customFormat="1" ht="12">
      <c r="A76" s="1">
        <v>32</v>
      </c>
      <c r="B76" s="1">
        <v>1</v>
      </c>
    </row>
    <row r="77" spans="1:2" s="1" customFormat="1" ht="12">
      <c r="A77" s="1">
        <v>26</v>
      </c>
      <c r="B77" s="1">
        <v>1</v>
      </c>
    </row>
    <row r="78" s="1" customFormat="1" ht="12"/>
    <row r="79" spans="1:7" s="1" customFormat="1" ht="12">
      <c r="A79" s="2" t="s">
        <v>110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115</v>
      </c>
      <c r="G79" s="2" t="s">
        <v>116</v>
      </c>
    </row>
    <row r="80" spans="1:3" s="1" customFormat="1" ht="12">
      <c r="A80" s="1">
        <v>28</v>
      </c>
      <c r="B80" s="1">
        <v>0</v>
      </c>
      <c r="C80" s="1" t="s">
        <v>117</v>
      </c>
    </row>
    <row r="81" spans="1:2" s="1" customFormat="1" ht="12">
      <c r="A81" s="1">
        <v>26</v>
      </c>
      <c r="B81" s="1">
        <v>1</v>
      </c>
    </row>
    <row r="82" spans="1:2" s="1" customFormat="1" ht="12">
      <c r="A82" s="1">
        <v>29</v>
      </c>
      <c r="B82" s="1">
        <v>1</v>
      </c>
    </row>
    <row r="83" spans="1:2" s="1" customFormat="1" ht="12">
      <c r="A83" s="1">
        <v>44</v>
      </c>
      <c r="B83" s="1">
        <v>1</v>
      </c>
    </row>
    <row r="84" spans="1:2" s="1" customFormat="1" ht="12">
      <c r="A84" s="1">
        <v>27</v>
      </c>
      <c r="B84" s="1">
        <v>1</v>
      </c>
    </row>
    <row r="85" spans="1:2" s="1" customFormat="1" ht="12">
      <c r="A85" s="1">
        <v>34</v>
      </c>
      <c r="B85" s="1">
        <v>1</v>
      </c>
    </row>
    <row r="86" spans="1:2" s="1" customFormat="1" ht="12">
      <c r="A86" s="1">
        <v>24</v>
      </c>
      <c r="B86" s="1">
        <v>1</v>
      </c>
    </row>
    <row r="87" spans="1:2" s="1" customFormat="1" ht="12">
      <c r="A87" s="1">
        <v>28</v>
      </c>
      <c r="B87" s="1">
        <v>1</v>
      </c>
    </row>
    <row r="88" spans="1:2" s="1" customFormat="1" ht="12">
      <c r="A88" s="1">
        <v>32</v>
      </c>
      <c r="B88" s="1">
        <v>1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140625" defaultRowHeight="12.75"/>
  <cols>
    <col min="1" max="256" width="11.8515625" style="1" customWidth="1"/>
  </cols>
  <sheetData>
    <row r="1" s="1" customFormat="1" ht="12">
      <c r="A1" s="1" t="s">
        <v>118</v>
      </c>
    </row>
    <row r="2" s="1" customFormat="1" ht="12"/>
    <row r="3" s="1" customFormat="1" ht="12">
      <c r="A3" s="1" t="s">
        <v>119</v>
      </c>
    </row>
    <row r="4" spans="1:7" s="1" customFormat="1" ht="12">
      <c r="A4" s="2" t="s">
        <v>120</v>
      </c>
      <c r="B4" s="2" t="s">
        <v>121</v>
      </c>
      <c r="C4" s="2" t="s">
        <v>122</v>
      </c>
      <c r="D4" s="2" t="s">
        <v>123</v>
      </c>
      <c r="E4" s="2" t="s">
        <v>124</v>
      </c>
      <c r="F4" s="2" t="s">
        <v>125</v>
      </c>
      <c r="G4" s="2" t="s">
        <v>126</v>
      </c>
    </row>
    <row r="5" spans="1:2" s="1" customFormat="1" ht="12">
      <c r="A5" s="1">
        <v>24</v>
      </c>
      <c r="B5" s="1">
        <v>4</v>
      </c>
    </row>
    <row r="6" spans="1:2" s="1" customFormat="1" ht="12">
      <c r="A6" s="1">
        <v>28</v>
      </c>
      <c r="B6" s="1">
        <v>4</v>
      </c>
    </row>
    <row r="7" spans="1:2" s="1" customFormat="1" ht="12">
      <c r="A7" s="1">
        <v>26</v>
      </c>
      <c r="B7" s="1">
        <v>4</v>
      </c>
    </row>
    <row r="8" spans="1:3" s="1" customFormat="1" ht="12">
      <c r="A8" s="1">
        <v>29</v>
      </c>
      <c r="B8" s="1">
        <v>4</v>
      </c>
      <c r="C8" s="1" t="s">
        <v>127</v>
      </c>
    </row>
    <row r="9" s="1" customFormat="1" ht="12"/>
    <row r="10" spans="1:7" s="1" customFormat="1" ht="12">
      <c r="A10" s="2" t="s">
        <v>128</v>
      </c>
      <c r="B10" s="2" t="s">
        <v>129</v>
      </c>
      <c r="C10" s="2" t="s">
        <v>130</v>
      </c>
      <c r="D10" s="2" t="s">
        <v>131</v>
      </c>
      <c r="E10" s="2" t="s">
        <v>132</v>
      </c>
      <c r="F10" s="2" t="s">
        <v>133</v>
      </c>
      <c r="G10" s="2" t="s">
        <v>134</v>
      </c>
    </row>
    <row r="11" spans="1:2" s="1" customFormat="1" ht="12">
      <c r="A11" s="1">
        <v>26</v>
      </c>
      <c r="B11" s="1">
        <v>46</v>
      </c>
    </row>
    <row r="12" spans="1:7" s="1" customFormat="1" ht="12">
      <c r="A12" s="1">
        <v>29</v>
      </c>
      <c r="B12" s="1">
        <v>70</v>
      </c>
      <c r="C12" s="1">
        <f>AVERAGE(B12:B13)</f>
        <v>72.5</v>
      </c>
      <c r="D12" s="1">
        <f>STDEV($A$11:$A$14)</f>
        <v>2.217355782608345</v>
      </c>
      <c r="E12" s="1">
        <f>STDEV(A$11:A12)</f>
        <v>2.1213203435596424</v>
      </c>
      <c r="F12" s="1">
        <f>STDEV(A13:A$14)</f>
        <v>2.8284271247461903</v>
      </c>
      <c r="G12" s="1">
        <f>D12-((COUNT(A$11:A12)/COUNT(A$11:A$14))*E12+(COUNT(A13:A$14)/COUNT(A$11:A$14))*F12)</f>
        <v>-0.25751795154457113</v>
      </c>
    </row>
    <row r="13" spans="1:2" s="1" customFormat="1" ht="12">
      <c r="A13" s="1">
        <v>28</v>
      </c>
      <c r="B13" s="1">
        <v>75</v>
      </c>
    </row>
    <row r="14" spans="1:2" s="1" customFormat="1" ht="12">
      <c r="A14" s="1">
        <v>24</v>
      </c>
      <c r="B14" s="1">
        <v>95</v>
      </c>
    </row>
    <row r="15" s="1" customFormat="1" ht="12"/>
    <row r="16" spans="1:7" s="1" customFormat="1" ht="12">
      <c r="A16" s="2" t="s">
        <v>135</v>
      </c>
      <c r="B16" s="2" t="s">
        <v>136</v>
      </c>
      <c r="C16" s="2" t="s">
        <v>137</v>
      </c>
      <c r="D16" s="2" t="s">
        <v>138</v>
      </c>
      <c r="E16" s="2" t="s">
        <v>139</v>
      </c>
      <c r="F16" s="2" t="s">
        <v>140</v>
      </c>
      <c r="G16" s="2" t="s">
        <v>141</v>
      </c>
    </row>
    <row r="17" spans="1:2" s="1" customFormat="1" ht="12">
      <c r="A17" s="1">
        <v>26</v>
      </c>
      <c r="B17" s="1">
        <v>1835</v>
      </c>
    </row>
    <row r="18" spans="1:7" s="1" customFormat="1" ht="12">
      <c r="A18" s="1">
        <v>29</v>
      </c>
      <c r="B18" s="1">
        <v>1937</v>
      </c>
      <c r="C18" s="1">
        <f>AVERAGE(B18:B19)</f>
        <v>2046</v>
      </c>
      <c r="D18" s="1">
        <f>STDEV($A$17:$A$20)</f>
        <v>2.217355782608345</v>
      </c>
      <c r="E18" s="1">
        <f>STDEV(A$17:A18)</f>
        <v>2.1213203435596424</v>
      </c>
      <c r="F18" s="1">
        <f>STDEV(A19:A$20)</f>
        <v>2.8284271247461903</v>
      </c>
      <c r="G18" s="4">
        <f>D18-((COUNT(A$17:A18)/COUNT(A$17:A$20))*E18+(COUNT(A19:A$20)/COUNT(A$17:A$20))*F18)</f>
        <v>-0.25751795154457113</v>
      </c>
    </row>
    <row r="19" spans="1:7" s="1" customFormat="1" ht="12">
      <c r="A19" s="1">
        <v>28</v>
      </c>
      <c r="B19" s="1">
        <v>2155</v>
      </c>
      <c r="G19" s="4"/>
    </row>
    <row r="20" spans="1:7" s="1" customFormat="1" ht="12">
      <c r="A20" s="1">
        <v>24</v>
      </c>
      <c r="B20" s="1">
        <v>2372</v>
      </c>
      <c r="G20" s="4"/>
    </row>
    <row r="21" s="1" customFormat="1" ht="12">
      <c r="G21" s="4"/>
    </row>
    <row r="22" spans="1:7" s="1" customFormat="1" ht="12">
      <c r="A22" s="2" t="s">
        <v>142</v>
      </c>
      <c r="B22" s="2" t="s">
        <v>143</v>
      </c>
      <c r="C22" s="2" t="s">
        <v>144</v>
      </c>
      <c r="D22" s="2" t="s">
        <v>145</v>
      </c>
      <c r="E22" s="2" t="s">
        <v>146</v>
      </c>
      <c r="F22" s="2" t="s">
        <v>147</v>
      </c>
      <c r="G22" s="2" t="s">
        <v>148</v>
      </c>
    </row>
    <row r="23" spans="1:2" s="1" customFormat="1" ht="12">
      <c r="A23" s="1">
        <v>29</v>
      </c>
      <c r="B23" s="1">
        <v>14.2</v>
      </c>
    </row>
    <row r="24" spans="1:7" s="1" customFormat="1" ht="12">
      <c r="A24" s="1">
        <v>24</v>
      </c>
      <c r="B24" s="1">
        <v>15</v>
      </c>
      <c r="C24" s="1">
        <f>AVERAGE(B24:B25)</f>
        <v>15.7</v>
      </c>
      <c r="D24" s="1">
        <f>STDEV($A$23:$A$26)</f>
        <v>2.217355782608345</v>
      </c>
      <c r="E24" s="1">
        <f>STDEV(A$23:A24)</f>
        <v>3.5355339059327378</v>
      </c>
      <c r="F24" s="1">
        <f>STDEV(A25:A$26)</f>
        <v>1.4142135623730951</v>
      </c>
      <c r="G24" s="4">
        <f>D24-((COUNT(A$23:A24)/COUNT(A$23:A$26))*E24+(COUNT(A25:A$26)/COUNT(A$23:A$26))*F24)</f>
        <v>-0.25751795154457113</v>
      </c>
    </row>
    <row r="25" spans="1:7" s="1" customFormat="1" ht="12">
      <c r="A25" s="1">
        <v>28</v>
      </c>
      <c r="B25" s="1">
        <v>16.4</v>
      </c>
      <c r="G25" s="4"/>
    </row>
    <row r="26" spans="1:7" s="1" customFormat="1" ht="12">
      <c r="A26" s="1">
        <v>26</v>
      </c>
      <c r="B26" s="1">
        <v>20.5</v>
      </c>
      <c r="G26" s="4"/>
    </row>
    <row r="27" s="1" customFormat="1" ht="12">
      <c r="G27" s="4"/>
    </row>
    <row r="28" spans="1:7" s="1" customFormat="1" ht="12">
      <c r="A28" s="2" t="s">
        <v>149</v>
      </c>
      <c r="B28" s="2" t="s">
        <v>150</v>
      </c>
      <c r="C28" s="2" t="s">
        <v>151</v>
      </c>
      <c r="D28" s="2" t="s">
        <v>152</v>
      </c>
      <c r="E28" s="2" t="s">
        <v>153</v>
      </c>
      <c r="F28" s="2" t="s">
        <v>154</v>
      </c>
      <c r="G28" s="2" t="s">
        <v>155</v>
      </c>
    </row>
    <row r="29" spans="1:2" s="1" customFormat="1" ht="12">
      <c r="A29" s="1">
        <v>26</v>
      </c>
      <c r="B29" s="1">
        <v>70</v>
      </c>
    </row>
    <row r="30" spans="1:7" s="1" customFormat="1" ht="12">
      <c r="A30" s="1">
        <v>24</v>
      </c>
      <c r="B30" s="1">
        <v>70</v>
      </c>
      <c r="C30" s="1">
        <f>AVERAGE(B30:B31)</f>
        <v>73</v>
      </c>
      <c r="D30" s="1">
        <f>STDEV($A$29:$A$32)</f>
        <v>2.217355782608345</v>
      </c>
      <c r="E30" s="1">
        <f>STDEV(A$29:A30)</f>
        <v>1.4142135623730951</v>
      </c>
      <c r="F30" s="1">
        <f>STDEV(A31:A$32)</f>
        <v>0.7071067811865476</v>
      </c>
      <c r="G30" s="5">
        <f>D30-((COUNT(A$29:A30)/COUNT(A$29:A$32))*E30+(COUNT(A31:A$32)/COUNT(A$29:A$32))*F30)</f>
        <v>1.1566956108285238</v>
      </c>
    </row>
    <row r="31" spans="1:2" s="1" customFormat="1" ht="12">
      <c r="A31" s="1">
        <v>29</v>
      </c>
      <c r="B31" s="1">
        <v>76</v>
      </c>
    </row>
    <row r="32" spans="1:7" s="1" customFormat="1" ht="12">
      <c r="A32" s="1">
        <v>28</v>
      </c>
      <c r="B32" s="1">
        <v>76</v>
      </c>
      <c r="G32" s="6"/>
    </row>
    <row r="33" s="1" customFormat="1" ht="12"/>
    <row r="34" spans="1:7" s="1" customFormat="1" ht="12">
      <c r="A34" s="2" t="s">
        <v>156</v>
      </c>
      <c r="B34" s="2" t="s">
        <v>157</v>
      </c>
      <c r="C34" s="2" t="s">
        <v>158</v>
      </c>
      <c r="D34" s="2" t="s">
        <v>159</v>
      </c>
      <c r="E34" s="2" t="s">
        <v>160</v>
      </c>
      <c r="F34" s="2" t="s">
        <v>161</v>
      </c>
      <c r="G34" s="2" t="s">
        <v>162</v>
      </c>
    </row>
    <row r="35" spans="1:2" s="1" customFormat="1" ht="12">
      <c r="A35" s="1">
        <v>24</v>
      </c>
      <c r="B35" s="1">
        <v>0</v>
      </c>
    </row>
    <row r="36" spans="1:7" s="1" customFormat="1" ht="12">
      <c r="A36" s="1">
        <v>28</v>
      </c>
      <c r="B36" s="1">
        <v>0</v>
      </c>
      <c r="C36" s="1">
        <f>AVERAGE(B30:B37)</f>
        <v>37.166666666666664</v>
      </c>
      <c r="D36" s="1">
        <f>STDEV($A$35:$A$38)</f>
        <v>2.217355782608345</v>
      </c>
      <c r="E36" s="1">
        <f>STDEV(A$35:A36)</f>
        <v>2.8284271247461903</v>
      </c>
      <c r="F36" s="1">
        <f>STDEV(A37:A$38)</f>
        <v>2.1213203435596424</v>
      </c>
      <c r="G36" s="1">
        <f>D36-((COUNT(A$35:A36)/COUNT(A$35:A$38))*E36+(COUNT(A37:A$38)/COUNT(A$35:A$38))*F36)</f>
        <v>-0.25751795154457113</v>
      </c>
    </row>
    <row r="37" spans="1:2" s="1" customFormat="1" ht="12">
      <c r="A37" s="1">
        <v>26</v>
      </c>
      <c r="B37" s="1">
        <v>1</v>
      </c>
    </row>
    <row r="38" spans="1:2" s="1" customFormat="1" ht="12">
      <c r="A38" s="1">
        <v>29</v>
      </c>
      <c r="B38" s="1">
        <v>1</v>
      </c>
    </row>
    <row r="39" s="1" customFormat="1" ht="12"/>
    <row r="40" spans="1:7" s="1" customFormat="1" ht="12">
      <c r="A40" s="2" t="s">
        <v>163</v>
      </c>
      <c r="B40" s="2" t="s">
        <v>164</v>
      </c>
      <c r="C40" s="2" t="s">
        <v>165</v>
      </c>
      <c r="D40" s="2" t="s">
        <v>166</v>
      </c>
      <c r="E40" s="2" t="s">
        <v>167</v>
      </c>
      <c r="F40" s="2" t="s">
        <v>168</v>
      </c>
      <c r="G40" s="2" t="s">
        <v>169</v>
      </c>
    </row>
    <row r="41" spans="1:2" s="1" customFormat="1" ht="12">
      <c r="A41" s="1">
        <v>24</v>
      </c>
      <c r="B41" s="1">
        <v>1</v>
      </c>
    </row>
    <row r="42" spans="1:3" s="1" customFormat="1" ht="12">
      <c r="A42" s="1">
        <v>28</v>
      </c>
      <c r="B42" s="1">
        <v>1</v>
      </c>
      <c r="C42" s="1" t="s">
        <v>170</v>
      </c>
    </row>
    <row r="43" spans="1:2" s="1" customFormat="1" ht="12">
      <c r="A43" s="1">
        <v>26</v>
      </c>
      <c r="B43" s="1">
        <v>1</v>
      </c>
    </row>
    <row r="44" spans="1:2" s="1" customFormat="1" ht="12">
      <c r="A44" s="1">
        <v>29</v>
      </c>
      <c r="B44" s="1">
        <v>1</v>
      </c>
    </row>
    <row r="45" s="1" customFormat="1" ht="12"/>
    <row r="46" spans="1:7" s="1" customFormat="1" ht="12">
      <c r="A46" s="2" t="s">
        <v>171</v>
      </c>
      <c r="B46" s="2" t="s">
        <v>172</v>
      </c>
      <c r="C46" s="2" t="s">
        <v>173</v>
      </c>
      <c r="D46" s="2" t="s">
        <v>174</v>
      </c>
      <c r="E46" s="2" t="s">
        <v>175</v>
      </c>
      <c r="F46" s="2" t="s">
        <v>176</v>
      </c>
      <c r="G46" s="2" t="s">
        <v>177</v>
      </c>
    </row>
    <row r="47" spans="1:3" s="1" customFormat="1" ht="12">
      <c r="A47" s="1">
        <v>24</v>
      </c>
      <c r="B47" s="1">
        <v>1</v>
      </c>
      <c r="C47" s="1" t="s">
        <v>178</v>
      </c>
    </row>
    <row r="48" spans="1:2" s="1" customFormat="1" ht="12">
      <c r="A48" s="1">
        <v>28</v>
      </c>
      <c r="B48" s="1">
        <v>1</v>
      </c>
    </row>
    <row r="49" spans="1:2" s="1" customFormat="1" ht="12">
      <c r="A49" s="1">
        <v>26</v>
      </c>
      <c r="B49" s="1">
        <v>1</v>
      </c>
    </row>
    <row r="50" spans="1:2" s="1" customFormat="1" ht="12">
      <c r="A50" s="1">
        <v>29</v>
      </c>
      <c r="B50" s="1">
        <v>1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G13" sqref="G13"/>
    </sheetView>
  </sheetViews>
  <sheetFormatPr defaultColWidth="9.140625" defaultRowHeight="12.75"/>
  <cols>
    <col min="1" max="256" width="11.8515625" style="1" customWidth="1"/>
  </cols>
  <sheetData>
    <row r="1" s="1" customFormat="1" ht="12">
      <c r="A1" s="1" t="s">
        <v>179</v>
      </c>
    </row>
    <row r="2" s="1" customFormat="1" ht="12"/>
    <row r="3" s="1" customFormat="1" ht="12">
      <c r="A3" s="1" t="s">
        <v>180</v>
      </c>
    </row>
    <row r="4" spans="1:7" s="1" customFormat="1" ht="12">
      <c r="A4" s="2" t="s">
        <v>181</v>
      </c>
      <c r="B4" s="2" t="s">
        <v>182</v>
      </c>
      <c r="C4" s="2" t="s">
        <v>183</v>
      </c>
      <c r="D4" s="2" t="s">
        <v>184</v>
      </c>
      <c r="E4" s="2" t="s">
        <v>185</v>
      </c>
      <c r="F4" s="2" t="s">
        <v>186</v>
      </c>
      <c r="G4" s="2" t="s">
        <v>187</v>
      </c>
    </row>
    <row r="5" spans="1:2" s="1" customFormat="1" ht="12">
      <c r="A5" s="1">
        <v>27</v>
      </c>
      <c r="B5" s="1">
        <v>4</v>
      </c>
    </row>
    <row r="6" spans="1:2" s="1" customFormat="1" ht="12">
      <c r="A6" s="1">
        <v>34</v>
      </c>
      <c r="B6" s="1">
        <v>4</v>
      </c>
    </row>
    <row r="7" spans="1:2" s="1" customFormat="1" ht="12">
      <c r="A7" s="1">
        <v>32</v>
      </c>
      <c r="B7" s="1">
        <v>4</v>
      </c>
    </row>
    <row r="8" spans="1:3" s="1" customFormat="1" ht="12">
      <c r="A8" s="1">
        <v>44</v>
      </c>
      <c r="B8" s="1">
        <v>4</v>
      </c>
      <c r="C8" s="1" t="s">
        <v>188</v>
      </c>
    </row>
    <row r="9" spans="1:2" s="1" customFormat="1" ht="12">
      <c r="A9" s="1">
        <v>28</v>
      </c>
      <c r="B9" s="1">
        <v>4</v>
      </c>
    </row>
    <row r="10" s="1" customFormat="1" ht="12"/>
    <row r="11" spans="1:7" s="1" customFormat="1" ht="12">
      <c r="A11" s="2" t="s">
        <v>189</v>
      </c>
      <c r="B11" s="2" t="s">
        <v>190</v>
      </c>
      <c r="C11" s="2" t="s">
        <v>191</v>
      </c>
      <c r="D11" s="2" t="s">
        <v>192</v>
      </c>
      <c r="E11" s="2" t="s">
        <v>193</v>
      </c>
      <c r="F11" s="2" t="s">
        <v>194</v>
      </c>
      <c r="G11" s="2" t="s">
        <v>195</v>
      </c>
    </row>
    <row r="12" spans="1:2" s="1" customFormat="1" ht="12">
      <c r="A12" s="1">
        <v>44</v>
      </c>
      <c r="B12" s="1">
        <v>52</v>
      </c>
    </row>
    <row r="13" spans="1:7" s="1" customFormat="1" ht="12">
      <c r="A13" s="1">
        <v>28</v>
      </c>
      <c r="B13" s="1">
        <v>79</v>
      </c>
      <c r="C13" s="1">
        <f>AVERAGE(B13:B14)</f>
        <v>83.5</v>
      </c>
      <c r="D13" s="1">
        <f>STDEV($A$12:$A$16)</f>
        <v>6.782329983125268</v>
      </c>
      <c r="E13" s="1">
        <f>STDEV(A$12:A13)</f>
        <v>11.313708498984761</v>
      </c>
      <c r="F13" s="1">
        <f>STDEV(A14:A$16)</f>
        <v>3.605551275463989</v>
      </c>
      <c r="G13" s="1">
        <f>D13-((COUNT(A$12:A13)/COUNT(A$12:A$16))*E13+(COUNT(A14:A$16)/COUNT(A$12:A$16))*F13)</f>
        <v>0.09351581825297028</v>
      </c>
    </row>
    <row r="14" spans="1:7" s="1" customFormat="1" ht="12">
      <c r="A14" s="1">
        <v>34</v>
      </c>
      <c r="B14" s="1">
        <v>88</v>
      </c>
      <c r="C14" s="1">
        <f>AVERAGE(B14:B15)</f>
        <v>89</v>
      </c>
      <c r="D14" s="1">
        <f>STDEV($A$12:$A$16)</f>
        <v>6.782329983125268</v>
      </c>
      <c r="E14" s="1">
        <f>STDEV(A$12:A14)</f>
        <v>8.082903768654761</v>
      </c>
      <c r="F14" s="1">
        <f>STDEV(A15:A$16)</f>
        <v>3.5355339059327378</v>
      </c>
      <c r="G14" s="1">
        <f>D14-((COUNT(A$12:A14)/COUNT(A$12:A$16))*E14+(COUNT(A15:A$16)/COUNT(A$12:A$16))*F14)</f>
        <v>0.5183741595593165</v>
      </c>
    </row>
    <row r="15" spans="1:2" s="1" customFormat="1" ht="12">
      <c r="A15" s="1">
        <v>27</v>
      </c>
      <c r="B15" s="1">
        <v>90</v>
      </c>
    </row>
    <row r="16" spans="1:2" s="1" customFormat="1" ht="12">
      <c r="A16" s="1">
        <v>32</v>
      </c>
      <c r="B16" s="1">
        <v>96</v>
      </c>
    </row>
    <row r="17" s="1" customFormat="1" ht="12"/>
    <row r="18" spans="1:7" s="1" customFormat="1" ht="12">
      <c r="A18" s="2" t="s">
        <v>196</v>
      </c>
      <c r="B18" s="2" t="s">
        <v>197</v>
      </c>
      <c r="C18" s="2" t="s">
        <v>198</v>
      </c>
      <c r="D18" s="2" t="s">
        <v>199</v>
      </c>
      <c r="E18" s="2" t="s">
        <v>200</v>
      </c>
      <c r="F18" s="2" t="s">
        <v>201</v>
      </c>
      <c r="G18" s="2" t="s">
        <v>202</v>
      </c>
    </row>
    <row r="19" spans="1:2" s="1" customFormat="1" ht="12">
      <c r="A19" s="1">
        <v>44</v>
      </c>
      <c r="B19" s="1">
        <v>2130</v>
      </c>
    </row>
    <row r="20" spans="1:7" s="1" customFormat="1" ht="12">
      <c r="A20" s="1">
        <v>34</v>
      </c>
      <c r="B20" s="1">
        <v>2395</v>
      </c>
      <c r="C20" s="1">
        <f>AVERAGE(B20:B21)</f>
        <v>2510</v>
      </c>
      <c r="D20" s="1">
        <f>STDEV($A$19:$A$23)</f>
        <v>6.782329983125268</v>
      </c>
      <c r="E20" s="1">
        <f>STDEV(A$19:A20)</f>
        <v>7.0710678118654755</v>
      </c>
      <c r="F20" s="1">
        <f>STDEV(A21:A$23)</f>
        <v>2.6457513110645907</v>
      </c>
      <c r="G20" s="3">
        <f>D20-((COUNT(A$19:A20)/COUNT(A$19:A$23))*E20+(COUNT(A21:A$23)/COUNT(A$19:A$23))*F20)</f>
        <v>2.3664520717403237</v>
      </c>
    </row>
    <row r="21" spans="1:7" s="1" customFormat="1" ht="12">
      <c r="A21" s="1">
        <v>28</v>
      </c>
      <c r="B21" s="1">
        <v>2625</v>
      </c>
      <c r="C21" s="1">
        <f>AVERAGE(B21:B22)</f>
        <v>2645</v>
      </c>
      <c r="D21" s="1">
        <f>STDEV($A$19:$A$23)</f>
        <v>6.782329983125268</v>
      </c>
      <c r="E21" s="1">
        <f>STDEV(A$19:A21)</f>
        <v>8.082903768654761</v>
      </c>
      <c r="F21" s="1">
        <f>STDEV(A22:A$23)</f>
        <v>3.5355339059327378</v>
      </c>
      <c r="G21" s="4">
        <f>D21-((COUNT(A$19:A21)/COUNT(A$19:A$23))*E21+(COUNT(A22:A$23)/COUNT(A$19:A$23))*F21)</f>
        <v>0.5183741595593165</v>
      </c>
    </row>
    <row r="22" spans="1:7" s="1" customFormat="1" ht="12">
      <c r="A22" s="1">
        <v>32</v>
      </c>
      <c r="B22" s="1">
        <v>2665</v>
      </c>
      <c r="G22" s="4"/>
    </row>
    <row r="23" spans="1:7" s="1" customFormat="1" ht="12">
      <c r="A23" s="1">
        <v>27</v>
      </c>
      <c r="B23" s="1">
        <v>2950</v>
      </c>
      <c r="G23" s="4"/>
    </row>
    <row r="24" s="1" customFormat="1" ht="12">
      <c r="G24" s="4"/>
    </row>
    <row r="25" spans="1:7" s="1" customFormat="1" ht="12">
      <c r="A25" s="2" t="s">
        <v>203</v>
      </c>
      <c r="B25" s="2" t="s">
        <v>204</v>
      </c>
      <c r="C25" s="2" t="s">
        <v>205</v>
      </c>
      <c r="D25" s="2" t="s">
        <v>206</v>
      </c>
      <c r="E25" s="2" t="s">
        <v>207</v>
      </c>
      <c r="F25" s="2" t="s">
        <v>208</v>
      </c>
      <c r="G25" s="2" t="s">
        <v>209</v>
      </c>
    </row>
    <row r="26" spans="1:2" s="1" customFormat="1" ht="12">
      <c r="A26" s="1">
        <v>32</v>
      </c>
      <c r="B26" s="1">
        <v>13.9</v>
      </c>
    </row>
    <row r="27" spans="1:7" s="1" customFormat="1" ht="12">
      <c r="A27" s="1">
        <v>27</v>
      </c>
      <c r="B27" s="1">
        <v>17.3</v>
      </c>
      <c r="C27" s="1">
        <f>AVERAGE(B27:B28)</f>
        <v>17.65</v>
      </c>
      <c r="D27" s="1">
        <f>STDEV($A$26:$A$30)</f>
        <v>6.782329983125268</v>
      </c>
      <c r="E27" s="1">
        <f>STDEV(A$26:A27)</f>
        <v>3.5355339059327378</v>
      </c>
      <c r="F27" s="1">
        <f>STDEV(A28:A$30)</f>
        <v>8.082903768654761</v>
      </c>
      <c r="G27" s="4">
        <f>D27-((COUNT(A$26:A27)/COUNT(A$26:A$30))*E27+(COUNT(A28:A$30)/COUNT(A$26:A$30))*F27)</f>
        <v>0.5183741595593165</v>
      </c>
    </row>
    <row r="28" spans="1:7" s="1" customFormat="1" ht="12">
      <c r="A28" s="1">
        <v>34</v>
      </c>
      <c r="B28" s="1">
        <v>18</v>
      </c>
      <c r="C28" s="1">
        <f>AVERAGE(B28:B29)</f>
        <v>18.3</v>
      </c>
      <c r="D28" s="1">
        <f>STDEV($A$26:$A$30)</f>
        <v>6.782329983125268</v>
      </c>
      <c r="E28" s="1">
        <f>STDEV(A$26:A28)</f>
        <v>3.605551275463989</v>
      </c>
      <c r="F28" s="1">
        <f>STDEV(A29:A$30)</f>
        <v>11.313708498984761</v>
      </c>
      <c r="G28" s="4">
        <f>D28-((COUNT(A$26:A28)/COUNT(A$26:A$30))*E28+(COUNT(A29:A$30)/COUNT(A$26:A$30))*F28)</f>
        <v>0.09351581825297028</v>
      </c>
    </row>
    <row r="29" spans="1:7" s="1" customFormat="1" ht="12">
      <c r="A29" s="1">
        <v>28</v>
      </c>
      <c r="B29" s="1">
        <v>18.6</v>
      </c>
      <c r="G29" s="4"/>
    </row>
    <row r="30" spans="1:7" s="1" customFormat="1" ht="12">
      <c r="A30" s="1">
        <v>44</v>
      </c>
      <c r="B30" s="1">
        <v>24.6</v>
      </c>
      <c r="G30" s="4"/>
    </row>
    <row r="31" s="1" customFormat="1" ht="12">
      <c r="G31" s="4"/>
    </row>
    <row r="32" spans="1:7" s="1" customFormat="1" ht="12">
      <c r="A32" s="2" t="s">
        <v>210</v>
      </c>
      <c r="B32" s="2" t="s">
        <v>211</v>
      </c>
      <c r="C32" s="2" t="s">
        <v>212</v>
      </c>
      <c r="D32" s="2" t="s">
        <v>213</v>
      </c>
      <c r="E32" s="2" t="s">
        <v>214</v>
      </c>
      <c r="F32" s="2" t="s">
        <v>215</v>
      </c>
      <c r="G32" s="2" t="s">
        <v>216</v>
      </c>
    </row>
    <row r="33" spans="1:2" s="1" customFormat="1" ht="12">
      <c r="A33" s="1">
        <v>27</v>
      </c>
      <c r="B33" s="1">
        <v>82</v>
      </c>
    </row>
    <row r="34" spans="1:2" s="1" customFormat="1" ht="12">
      <c r="A34" s="1">
        <v>34</v>
      </c>
      <c r="B34" s="1">
        <v>82</v>
      </c>
    </row>
    <row r="35" spans="1:3" s="1" customFormat="1" ht="12">
      <c r="A35" s="1">
        <v>32</v>
      </c>
      <c r="B35" s="1">
        <v>82</v>
      </c>
      <c r="C35" s="1" t="s">
        <v>217</v>
      </c>
    </row>
    <row r="36" spans="1:7" s="1" customFormat="1" ht="12">
      <c r="A36" s="1">
        <v>44</v>
      </c>
      <c r="B36" s="1">
        <v>82</v>
      </c>
      <c r="G36" s="6"/>
    </row>
    <row r="37" spans="1:2" s="1" customFormat="1" ht="12">
      <c r="A37" s="1">
        <v>28</v>
      </c>
      <c r="B37" s="1">
        <v>82</v>
      </c>
    </row>
    <row r="38" s="1" customFormat="1" ht="12"/>
    <row r="39" spans="1:7" s="1" customFormat="1" ht="12">
      <c r="A39" s="2" t="s">
        <v>218</v>
      </c>
      <c r="B39" s="2" t="s">
        <v>219</v>
      </c>
      <c r="C39" s="2" t="s">
        <v>220</v>
      </c>
      <c r="D39" s="2" t="s">
        <v>221</v>
      </c>
      <c r="E39" s="2" t="s">
        <v>222</v>
      </c>
      <c r="F39" s="2" t="s">
        <v>223</v>
      </c>
      <c r="G39" s="2" t="s">
        <v>224</v>
      </c>
    </row>
    <row r="40" spans="1:2" s="1" customFormat="1" ht="12">
      <c r="A40" s="1">
        <v>28</v>
      </c>
      <c r="B40" s="1">
        <v>0</v>
      </c>
    </row>
    <row r="41" spans="1:2" s="1" customFormat="1" ht="12">
      <c r="A41" s="1">
        <v>32</v>
      </c>
      <c r="B41" s="1">
        <v>0</v>
      </c>
    </row>
    <row r="42" spans="1:2" s="1" customFormat="1" ht="12">
      <c r="A42" s="1">
        <v>27</v>
      </c>
      <c r="B42" s="1">
        <v>0</v>
      </c>
    </row>
    <row r="43" spans="1:3" s="1" customFormat="1" ht="12">
      <c r="A43" s="1">
        <v>34</v>
      </c>
      <c r="B43" s="1">
        <v>0</v>
      </c>
      <c r="C43" s="1" t="s">
        <v>225</v>
      </c>
    </row>
    <row r="44" spans="1:2" s="1" customFormat="1" ht="12">
      <c r="A44" s="1">
        <v>44</v>
      </c>
      <c r="B44" s="1">
        <v>1</v>
      </c>
    </row>
    <row r="45" s="1" customFormat="1" ht="12"/>
    <row r="46" spans="1:7" s="1" customFormat="1" ht="12">
      <c r="A46" s="2" t="s">
        <v>226</v>
      </c>
      <c r="B46" s="2" t="s">
        <v>227</v>
      </c>
      <c r="C46" s="2" t="s">
        <v>228</v>
      </c>
      <c r="D46" s="2" t="s">
        <v>229</v>
      </c>
      <c r="E46" s="2" t="s">
        <v>230</v>
      </c>
      <c r="F46" s="2" t="s">
        <v>231</v>
      </c>
      <c r="G46" s="2" t="s">
        <v>232</v>
      </c>
    </row>
    <row r="47" spans="1:2" s="1" customFormat="1" ht="12">
      <c r="A47" s="1">
        <v>28</v>
      </c>
      <c r="B47" s="1">
        <v>0</v>
      </c>
    </row>
    <row r="48" spans="1:2" s="1" customFormat="1" ht="12">
      <c r="A48" s="1">
        <v>34</v>
      </c>
      <c r="B48" s="1">
        <v>0</v>
      </c>
    </row>
    <row r="49" spans="1:7" s="1" customFormat="1" ht="12">
      <c r="A49" s="1">
        <v>27</v>
      </c>
      <c r="B49" s="1">
        <v>0</v>
      </c>
      <c r="C49" s="1">
        <f>AVERAGE(B49:B50)</f>
        <v>0.5</v>
      </c>
      <c r="D49" s="1">
        <f>STDEV($A$47:$A$51)</f>
        <v>6.782329983125268</v>
      </c>
      <c r="E49" s="1">
        <f>STDEV(A$47:A49)</f>
        <v>3.7859388972001824</v>
      </c>
      <c r="F49" s="1">
        <f>STDEV(A50:A$51)</f>
        <v>8.48528137423857</v>
      </c>
      <c r="G49" s="1">
        <f>D49-((COUNT(A$47:A49)/COUNT(A$47:A$51))*E49+(COUNT(A50:A$51)/COUNT(A$47:A$51))*F49)</f>
        <v>1.1166540951097312</v>
      </c>
    </row>
    <row r="50" spans="1:2" s="1" customFormat="1" ht="12">
      <c r="A50" s="1">
        <v>44</v>
      </c>
      <c r="B50" s="1">
        <v>1</v>
      </c>
    </row>
    <row r="51" spans="1:2" s="1" customFormat="1" ht="12">
      <c r="A51" s="1">
        <v>32</v>
      </c>
      <c r="B51" s="1">
        <v>1</v>
      </c>
    </row>
    <row r="52" s="1" customFormat="1" ht="12"/>
    <row r="53" spans="1:7" s="1" customFormat="1" ht="12">
      <c r="A53" s="2" t="s">
        <v>233</v>
      </c>
      <c r="B53" s="2" t="s">
        <v>234</v>
      </c>
      <c r="C53" s="2" t="s">
        <v>235</v>
      </c>
      <c r="D53" s="2" t="s">
        <v>236</v>
      </c>
      <c r="E53" s="2" t="s">
        <v>237</v>
      </c>
      <c r="F53" s="2" t="s">
        <v>238</v>
      </c>
      <c r="G53" s="2" t="s">
        <v>239</v>
      </c>
    </row>
    <row r="54" spans="1:3" s="1" customFormat="1" ht="12">
      <c r="A54" s="1">
        <v>28</v>
      </c>
      <c r="B54" s="1">
        <v>0</v>
      </c>
      <c r="C54" s="1" t="s">
        <v>240</v>
      </c>
    </row>
    <row r="55" spans="1:2" s="1" customFormat="1" ht="12">
      <c r="A55" s="1">
        <v>27</v>
      </c>
      <c r="B55" s="1">
        <v>1</v>
      </c>
    </row>
    <row r="56" spans="1:2" s="1" customFormat="1" ht="12">
      <c r="A56" s="1">
        <v>44</v>
      </c>
      <c r="B56" s="1">
        <v>1</v>
      </c>
    </row>
    <row r="57" spans="1:2" s="1" customFormat="1" ht="12">
      <c r="A57" s="1">
        <v>32</v>
      </c>
      <c r="B57" s="1">
        <v>1</v>
      </c>
    </row>
    <row r="58" spans="1:2" s="1" customFormat="1" ht="12">
      <c r="A58" s="1">
        <v>34</v>
      </c>
      <c r="B58" s="1">
        <v>1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1601-01-01T04:00:00Z</cp:lastPrinted>
  <dcterms:created xsi:type="dcterms:W3CDTF">2004-09-29T23:04:47Z</dcterms:created>
  <dcterms:modified xsi:type="dcterms:W3CDTF">2004-10-01T02:18:38Z</dcterms:modified>
  <cp:category/>
  <cp:version/>
  <cp:contentType/>
  <cp:contentStatus/>
  <cp:revision>31</cp:revision>
</cp:coreProperties>
</file>